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E8FE2E69-D11F-4C19-83A0-D4229EF6B5D5}" xr6:coauthVersionLast="41" xr6:coauthVersionMax="41" xr10:uidLastSave="{00000000-0000-0000-0000-000000000000}"/>
  <bookViews>
    <workbookView xWindow="-120" yWindow="-120" windowWidth="29040" windowHeight="15840" xr2:uid="{00000000-000D-0000-FFFF-FFFF00000000}"/>
  </bookViews>
  <sheets>
    <sheet name="10" sheetId="1" r:id="rId1"/>
  </sheets>
  <definedNames>
    <definedName name="вах">#REF!</definedName>
    <definedName name="завоз">#REF!</definedName>
    <definedName name="_xlnm.Print_Area" localSheetId="0">'10'!$A$1:$F$182</definedName>
    <definedName name="эл.">#REF!</definedName>
  </definedNames>
  <calcPr calcId="191029"/>
</workbook>
</file>

<file path=xl/calcChain.xml><?xml version="1.0" encoding="utf-8"?>
<calcChain xmlns="http://schemas.openxmlformats.org/spreadsheetml/2006/main">
  <c r="D21" i="1" l="1"/>
  <c r="D17" i="1"/>
  <c r="F21" i="1" l="1"/>
  <c r="F49" i="1" l="1"/>
  <c r="F42" i="1"/>
  <c r="F52" i="1"/>
  <c r="F53" i="1"/>
  <c r="F55" i="1"/>
  <c r="F54" i="1"/>
  <c r="F44" i="1"/>
  <c r="F46" i="1"/>
  <c r="F45" i="1"/>
  <c r="F47" i="1"/>
  <c r="F57" i="1"/>
  <c r="F59" i="1"/>
  <c r="F58" i="1"/>
  <c r="F56" i="1" l="1"/>
  <c r="F51" i="1"/>
  <c r="F19" i="1"/>
  <c r="F20" i="1"/>
  <c r="F23" i="1"/>
  <c r="F38" i="1"/>
  <c r="F34" i="1"/>
  <c r="F30" i="1"/>
  <c r="F26" i="1"/>
  <c r="F29" i="1"/>
  <c r="F32" i="1"/>
  <c r="F25" i="1"/>
  <c r="F28" i="1"/>
  <c r="F39" i="1"/>
  <c r="F35" i="1"/>
  <c r="F31" i="1"/>
  <c r="F27" i="1"/>
  <c r="F37" i="1"/>
  <c r="F33" i="1"/>
  <c r="F40" i="1"/>
  <c r="F36" i="1"/>
  <c r="F24" i="1"/>
  <c r="F43" i="1" l="1"/>
  <c r="D108" i="1" l="1"/>
  <c r="F22" i="1" l="1"/>
  <c r="F18" i="1" s="1"/>
  <c r="E114" i="1" l="1"/>
  <c r="F15" i="1" l="1"/>
  <c r="F14" i="1" s="1"/>
  <c r="F169" i="1" l="1"/>
  <c r="F100" i="1" l="1"/>
  <c r="F17" i="1" l="1"/>
  <c r="F16" i="1" s="1"/>
  <c r="F111" i="1" l="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1" i="1"/>
  <c r="F102" i="1"/>
  <c r="F61" i="1"/>
  <c r="F110" i="1" l="1"/>
  <c r="F60" i="1"/>
  <c r="F108" i="1" l="1"/>
  <c r="F166" i="1" l="1"/>
  <c r="F168" i="1" l="1"/>
  <c r="F167" i="1"/>
  <c r="F165" i="1"/>
  <c r="F109" i="1"/>
  <c r="F104" i="1"/>
  <c r="F164" i="1" l="1"/>
  <c r="F103" i="1"/>
  <c r="F172" i="1" l="1"/>
  <c r="F173" i="1" s="1"/>
  <c r="F174" i="1" s="1"/>
</calcChain>
</file>

<file path=xl/sharedStrings.xml><?xml version="1.0" encoding="utf-8"?>
<sst xmlns="http://schemas.openxmlformats.org/spreadsheetml/2006/main" count="464" uniqueCount="299">
  <si>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</si>
  <si>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</si>
  <si>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</si>
  <si>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</si>
  <si>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</si>
  <si>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</si>
  <si>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</si>
  <si>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</si>
  <si>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</si>
  <si>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</si>
  <si>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</si>
  <si>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</si>
  <si>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</si>
  <si>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</si>
  <si>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</si>
  <si>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</si>
  <si>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</si>
  <si>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</si>
  <si>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</si>
  <si>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</si>
  <si>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</si>
  <si>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</si>
  <si>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</si>
  <si>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</si>
  <si>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</si>
  <si>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</si>
  <si>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</si>
  <si>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</si>
  <si>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</si>
  <si>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</si>
  <si>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</si>
  <si>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</si>
  <si>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</si>
  <si>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</si>
  <si>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</si>
  <si>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</si>
  <si>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</si>
  <si>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</si>
  <si>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</si>
  <si>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</si>
  <si>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</si>
  <si>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</si>
  <si>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</si>
  <si>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</si>
  <si>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</si>
  <si>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</si>
  <si>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</si>
  <si>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</si>
  <si>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</si>
  <si>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</si>
  <si>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</si>
  <si>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</si>
  <si>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</si>
  <si>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</si>
  <si>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</si>
  <si>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</si>
  <si>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</si>
  <si>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</si>
  <si>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</si>
  <si>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</si>
  <si>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</si>
  <si>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</si>
  <si>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</si>
  <si>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</si>
  <si>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</si>
  <si>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</si>
  <si>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</si>
  <si>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</si>
  <si>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</si>
  <si>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</si>
  <si>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</si>
  <si>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</si>
  <si>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</si>
  <si>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</si>
  <si>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</si>
  <si>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</si>
  <si>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</si>
  <si>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</si>
  <si>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</si>
  <si>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</si>
  <si>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</si>
  <si>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</si>
  <si>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</si>
  <si>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2.3</t>
  </si>
  <si>
    <t>2.5</t>
  </si>
  <si>
    <t>2.7</t>
  </si>
  <si>
    <t>2.9</t>
  </si>
  <si>
    <t>3</t>
  </si>
  <si>
    <t>3.1</t>
  </si>
  <si>
    <t>4</t>
  </si>
  <si>
    <t>Материалы для выполнения работ</t>
  </si>
  <si>
    <t>Геомембрана</t>
  </si>
  <si>
    <t>1</t>
  </si>
  <si>
    <t>м3</t>
  </si>
  <si>
    <t>2.2</t>
  </si>
  <si>
    <t>2.4</t>
  </si>
  <si>
    <t>2.6</t>
  </si>
  <si>
    <t>2.8</t>
  </si>
  <si>
    <t>Фиксированные ставки (указываются СПРАВОЧНО, в стоимость не включаются):</t>
  </si>
  <si>
    <t>Кран КС-25</t>
  </si>
  <si>
    <t>м/ч</t>
  </si>
  <si>
    <t>-</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</si>
  <si>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</si>
  <si>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</si>
  <si>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</si>
  <si>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</si>
  <si>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</si>
  <si>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</si>
  <si>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</si>
  <si>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</si>
  <si>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</si>
  <si>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</si>
  <si>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</si>
  <si>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</si>
  <si>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</si>
  <si>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</si>
  <si>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</si>
  <si>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</si>
  <si>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</si>
  <si>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</si>
  <si>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</si>
  <si>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</si>
  <si>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</si>
  <si>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</si>
  <si>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</si>
  <si>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</si>
  <si>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</si>
  <si>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</si>
  <si>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</si>
  <si>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</si>
  <si>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</si>
  <si>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</si>
  <si>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</si>
  <si>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3.3</t>
  </si>
  <si>
    <t>3.4</t>
  </si>
  <si>
    <t>3.5</t>
  </si>
  <si>
    <t>3.6</t>
  </si>
  <si>
    <t>4.1</t>
  </si>
  <si>
    <t>4.2</t>
  </si>
  <si>
    <t>4.3</t>
  </si>
  <si>
    <t>4.4</t>
  </si>
  <si>
    <t>4.5</t>
  </si>
  <si>
    <t>4.6</t>
  </si>
  <si>
    <t>Демонтаж долотной площадки</t>
  </si>
  <si>
    <t>Монтаж внешних коммуникаций с термоизоляцией</t>
  </si>
  <si>
    <t>Монтаж площадки газофакельной установки</t>
  </si>
  <si>
    <t>Пленка полиэтиленовая 200мкм</t>
  </si>
  <si>
    <t>Дорнит-100</t>
  </si>
  <si>
    <t>Пиломатериал (доска обрезная, необрезная, лафет)</t>
  </si>
  <si>
    <t>1.1</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</si>
  <si>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</si>
  <si>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</si>
  <si>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</si>
  <si>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пиломатериала до объекта монтажа БУ</t>
  </si>
  <si>
    <t>ИТОГО стоимость работ без НДС</t>
  </si>
  <si>
    <t>1.2</t>
  </si>
  <si>
    <t>Монтаж блока энергоснабжения**</t>
  </si>
  <si>
    <t>м²</t>
  </si>
  <si>
    <t>- территории площадки</t>
  </si>
  <si>
    <t>- факельного амбара</t>
  </si>
  <si>
    <t>- склада ГСМ</t>
  </si>
  <si>
    <t>Укладка геомембраны ТУ 2246-001-56910145-2014 (1,5 мм) в т.ч.:</t>
  </si>
  <si>
    <t>2 ЭТАП – Вертикальная планировка площадки скважины разведочного бурения</t>
  </si>
  <si>
    <t>Расчистка от снега бульдозером мощностью не менее 132 кВт/180 л.с.</t>
  </si>
  <si>
    <t>Погрузка транспортных средств гидронамывным грунтом на Карьере №__ с использованием экскаватора</t>
  </si>
  <si>
    <t xml:space="preserve">Транспортировка гидронамывного грунта с Карьера №__ до площадки скв. №__ Ххххххххххххххх ЛУ </t>
  </si>
  <si>
    <t>Устройство насыпи привозным грунтом с перемещением по площадке в насыпь, в т. ч.:</t>
  </si>
  <si>
    <t>- проездов</t>
  </si>
  <si>
    <t>- вертолётной площадки</t>
  </si>
  <si>
    <t>- площадки под буровую установку</t>
  </si>
  <si>
    <t>- площадка хранения отходов бурения до 11 месяцев</t>
  </si>
  <si>
    <t>- площадка хранения масла</t>
  </si>
  <si>
    <t>- ДЭС и котельную</t>
  </si>
  <si>
    <t>- жилого городка</t>
  </si>
  <si>
    <t xml:space="preserve">- площадка хранения цемента </t>
  </si>
  <si>
    <t xml:space="preserve">- площадка мобильной газофакельной установки </t>
  </si>
  <si>
    <t xml:space="preserve">- блок дополнительных емкостей </t>
  </si>
  <si>
    <t>- площадки хранения трубной продукции и каротажного подъемника</t>
  </si>
  <si>
    <t xml:space="preserve">- складские помещения </t>
  </si>
  <si>
    <t xml:space="preserve">- площадка хранения химических реагентов </t>
  </si>
  <si>
    <t xml:space="preserve">- площадка хранения металлолома </t>
  </si>
  <si>
    <t>- площадка размещения цементировочной техники</t>
  </si>
  <si>
    <t>- площадки размещения специализированной техники</t>
  </si>
  <si>
    <t>Планировка гидронамывного грунта на площадке скв. №__ Ххххххххххх ЛУ в соответствии с утвержденной схемой отсыпки проектной документацией, под непосредственным руководством ответственного специалиста Заказчика.</t>
  </si>
  <si>
    <t>Устройство обвалования привозным грунтом</t>
  </si>
  <si>
    <t>- амбара для котельной</t>
  </si>
  <si>
    <t>Устройство минерализованной полосы (h=0,5м, шириной 5 м)</t>
  </si>
  <si>
    <t>- на технологическую площадку временного накопления отходов бурения сроком до 11 мес.</t>
  </si>
  <si>
    <t>- под буровую установку</t>
  </si>
  <si>
    <t>- на площадке под склад ГСМ</t>
  </si>
  <si>
    <t>- на площадке под ДЭС и котельную установку</t>
  </si>
  <si>
    <t xml:space="preserve">Устройство геотекстиля </t>
  </si>
  <si>
    <t>3 ЭТАП - Демонтаж буровой установки 3Д-76 (далее БУ), вахтового поселка и привышечных сооружений</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</si>
  <si>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</si>
  <si>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</si>
  <si>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</si>
  <si>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</si>
  <si>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</si>
  <si>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</si>
  <si>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</si>
  <si>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</si>
  <si>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</si>
  <si>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</si>
  <si>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</si>
  <si>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</si>
  <si>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</si>
  <si>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</si>
  <si>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</si>
  <si>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</si>
  <si>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</si>
  <si>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</si>
  <si>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</si>
  <si>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</si>
  <si>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</si>
  <si>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</si>
  <si>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</si>
  <si>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</si>
  <si>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</si>
  <si>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</si>
  <si>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</si>
  <si>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</si>
  <si>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</si>
  <si>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</si>
  <si>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</si>
  <si>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</si>
  <si>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</si>
  <si>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</si>
  <si>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</si>
  <si>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</si>
  <si>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4 ЭТАП - Погрузочно - разгрузочные работы и перевозка БУ, вахтового поселка, бригадного хозяйства и привышечных сооружений</t>
  </si>
  <si>
    <t>5 ЭТАП - Монтаж БУ, вахтового поселка и привышечных сооружений</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</si>
  <si>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</si>
  <si>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</si>
  <si>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</si>
  <si>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</si>
  <si>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</si>
  <si>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</si>
  <si>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</si>
  <si>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</si>
  <si>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</si>
  <si>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</si>
  <si>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</si>
  <si>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</si>
  <si>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</si>
  <si>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</si>
  <si>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</si>
  <si>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</si>
  <si>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</si>
  <si>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</si>
  <si>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</si>
  <si>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</si>
  <si>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</si>
  <si>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</si>
  <si>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</si>
  <si>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</si>
  <si>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</si>
  <si>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</si>
  <si>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</si>
  <si>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</si>
  <si>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</si>
  <si>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</si>
  <si>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</si>
  <si>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</si>
  <si>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</si>
  <si>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</si>
  <si>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</si>
  <si>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</si>
  <si>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</si>
  <si>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</si>
  <si>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</si>
  <si>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</si>
  <si>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</si>
  <si>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</si>
  <si>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</si>
  <si>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</si>
  <si>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</si>
  <si>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</si>
  <si>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</si>
  <si>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</si>
  <si>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</si>
  <si>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</si>
  <si>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</si>
  <si>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</si>
  <si>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 поправка на уплотнение (5%)</t>
  </si>
  <si>
    <t>5.3.1</t>
  </si>
  <si>
    <t>КОММЕРЧЕСКОЕ ПРЕДЛОЖЕНИЕ*</t>
  </si>
  <si>
    <t>Участник закупки:______________________________________</t>
  </si>
  <si>
    <t xml:space="preserve">Графа "Количество" в п. 1.2 определена следующим образом: количество суток содержания (96 суток) * количество км автозимника (п. 1.1)/30,4 (усредненное количество дней в месяце в течение года) </t>
  </si>
  <si>
    <t xml:space="preserve">Графа "Количество" в п. 3.5 определена следующим образом: вес (тн) оборудования (п. 3.1/3.6) * планирумое расстояние перевозки (231 км) </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</si>
  <si>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</si>
  <si>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</si>
  <si>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</si>
  <si>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</si>
  <si>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 xml:space="preserve">Графа "Количество" в п. 2.3 определена следующим образом: вес материала грунтового строительного (песка) (45 000 тн) * планирумое расстояние перевозки (74 км) </t>
  </si>
  <si>
    <t>Цена за единицу, руб. без НДС</t>
  </si>
  <si>
    <t>Стоимость работ, 
руб. без НДС</t>
  </si>
  <si>
    <t>на выполнение комплекса работ по подготовке зимней автомобильной дороги, вертикальной планировке площадки, демонтажу, перевозке со скв.№101 Восточно-Сузунского-2 ЛУ на скв.№1 Восточно-Тагульского-2 ЛУ и монтажу буровой установки, вахтового поселка и привышечных сооружений (ДПМ) БУ 3Д76 в 2026 году</t>
  </si>
  <si>
    <t>Форма 6.10к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</si>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</sst>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 _р_._-;\-* #,##0\ _р_._-;_-* &quot;-&quot;\ _р_._-;_-@_-"/>
    <numFmt numFmtId="165" formatCode="_-* #,##0.00\ _р_._-;\-* #,##0.00\ _р_._-;_-* &quot;-&quot;??\ _р_._-;_-@_-"/>
    <numFmt numFmtId="166" formatCode="_-* #,##0.00_р_._-;\-* #,##0.00_р_._-;_-* &quot;-&quot;??_р_._-;_-@_-"/>
    <numFmt numFmtId="167" formatCode="_(&quot;$&quot;* #,##0_);_(&quot;$&quot;* \(#,##0\);_(&quot;$&quot;* &quot;-&quot;_);_(@_)"/>
    <numFmt numFmtId="168" formatCode="_(* #,##0_);_(* \(#,##0\);_(* &quot;-&quot;??_);_(@_)"/>
    <numFmt numFmtId="169" formatCode="0.00;0;"/>
    <numFmt numFmtId="170" formatCode="mm\-\J\J"/>
    <numFmt numFmtId="171" formatCode="#,##0&quot;$&quot;;[Red]\-#,##0&quot;$&quot;"/>
    <numFmt numFmtId="172" formatCode="#,##0.00;[Red]\-#,##0.00;#"/>
    <numFmt numFmtId="173" formatCode="_-&quot;Ј&quot;* #,##0.00_-;\-&quot;Ј&quot;* #,##0.00_-;_-&quot;Ј&quot;* &quot;-&quot;??_-;_-@_-"/>
    <numFmt numFmtId="174" formatCode="_(&quot;kr&quot;\ * #,##0_);_(&quot;kr&quot;\ * \(#,##0\);_(&quot;kr&quot;\ * &quot;-&quot;_);_(@_)"/>
    <numFmt numFmtId="175" formatCode="&quot;$&quot;0.00"/>
    <numFmt numFmtId="176" formatCode="_ * #,##0.00_)_?_ ;_ * \(#,##0.00\)_?_ ;_ * &quot;-&quot;??_)_?_ ;_ @_ "/>
    <numFmt numFmtId="177" formatCode="#0.0##;;&quot;-&quot;_р"/>
    <numFmt numFmtId="178" formatCode="#,##0.0#####;\-\ #,##0.0#####;"/>
    <numFmt numFmtId="179" formatCode="General_)"/>
    <numFmt numFmtId="180" formatCode="&quot;Затраты, &quot;"/>
    <numFmt numFmtId="181" formatCode="&quot;Кол-во, &quot;@"/>
    <numFmt numFmtId="182" formatCode="&quot;Норма, &quot;@"/>
    <numFmt numFmtId="183" formatCode="##%;##%;&quot;&quot;"/>
    <numFmt numFmtId="184" formatCode="&quot;К-т ре-зерва, &quot;@"/>
    <numFmt numFmtId="185" formatCode="#,##0.00\ _₽"/>
  </numFmts>
  <fonts count="64">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
      <sz val="12"/>
      <color rgb="FF000000"/>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7">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69" fontId="8" fillId="0" borderId="0">
      <alignment horizontal="center"/>
    </xf>
    <xf numFmtId="169" fontId="8" fillId="0" borderId="0">
      <alignment horizontal="center"/>
    </xf>
    <xf numFmtId="170" fontId="31" fillId="4" borderId="10">
      <alignment vertical="center"/>
    </xf>
    <xf numFmtId="170"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2" fontId="37" fillId="0" borderId="0">
      <alignment horizontal="right" vertical="top"/>
    </xf>
    <xf numFmtId="164" fontId="7" fillId="0" borderId="0" applyFont="0" applyFill="0" applyBorder="0" applyAlignment="0" applyProtection="0"/>
    <xf numFmtId="43" fontId="3" fillId="0" borderId="0" applyFont="0" applyFill="0" applyBorder="0" applyAlignment="0" applyProtection="0"/>
    <xf numFmtId="167" fontId="7" fillId="0" borderId="0" applyFont="0" applyFill="0" applyBorder="0" applyAlignment="0" applyProtection="0"/>
    <xf numFmtId="173"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4" fontId="40" fillId="0" borderId="0" applyFont="0" applyFill="0" applyBorder="0" applyAlignment="0" applyProtection="0"/>
    <xf numFmtId="175"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6" fontId="40" fillId="0" borderId="0" applyFont="0" applyFill="0" applyBorder="0" applyAlignment="0" applyProtection="0"/>
    <xf numFmtId="168"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7" fontId="36" fillId="0" borderId="0"/>
    <xf numFmtId="178" fontId="36" fillId="0" borderId="1" applyFont="0" applyFill="0" applyBorder="0" applyAlignment="0" applyProtection="0"/>
    <xf numFmtId="179"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0" fontId="36" fillId="0" borderId="8" applyFill="0" applyProtection="0">
      <alignment horizontal="center" vertical="center" wrapText="1"/>
    </xf>
    <xf numFmtId="179" fontId="52" fillId="46" borderId="24"/>
    <xf numFmtId="0" fontId="17" fillId="0" borderId="23" applyNumberFormat="0" applyFill="0" applyAlignment="0" applyProtection="0"/>
    <xf numFmtId="0" fontId="17" fillId="0" borderId="23" applyNumberFormat="0" applyFill="0" applyAlignment="0" applyProtection="0"/>
    <xf numFmtId="181"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2"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3"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4"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4" fontId="56" fillId="0" borderId="0" applyFont="0" applyFill="0" applyBorder="0" applyAlignment="0" applyProtection="0"/>
    <xf numFmtId="3" fontId="57" fillId="0" borderId="25" applyFont="0" applyBorder="0">
      <alignment horizontal="right"/>
      <protection locked="0"/>
    </xf>
    <xf numFmtId="165" fontId="56"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0" fontId="3" fillId="0" borderId="0"/>
    <xf numFmtId="0" fontId="3" fillId="0" borderId="0"/>
  </cellStyleXfs>
  <cellXfs count="143">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49" fontId="2" fillId="47" borderId="34" xfId="0" applyNumberFormat="1" applyFont="1" applyFill="1" applyBorder="1" applyAlignment="1">
      <alignment horizontal="center" vertical="center"/>
    </xf>
    <xf numFmtId="0" fontId="2" fillId="47" borderId="36" xfId="0" applyFont="1" applyFill="1" applyBorder="1" applyAlignment="1">
      <alignment horizontal="center" vertical="center"/>
    </xf>
    <xf numFmtId="0" fontId="2" fillId="47" borderId="36"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49" fontId="1" fillId="0" borderId="35" xfId="3187" applyNumberFormat="1" applyFont="1" applyBorder="1" applyAlignment="1">
      <alignment horizontal="center" vertical="center"/>
    </xf>
    <xf numFmtId="0" fontId="1" fillId="0" borderId="29" xfId="3187" applyFont="1" applyBorder="1" applyAlignment="1">
      <alignment horizontal="left" vertical="center" wrapText="1"/>
    </xf>
    <xf numFmtId="0" fontId="1" fillId="0" borderId="29" xfId="3187" applyFont="1" applyBorder="1" applyAlignment="1">
      <alignment horizontal="center" vertical="center" wrapText="1"/>
    </xf>
    <xf numFmtId="0" fontId="63" fillId="0" borderId="1" xfId="0" applyFont="1" applyFill="1" applyBorder="1" applyAlignment="1">
      <alignment vertical="center" wrapText="1"/>
    </xf>
    <xf numFmtId="0" fontId="63" fillId="0" borderId="1" xfId="0" applyFont="1" applyFill="1" applyBorder="1" applyAlignment="1">
      <alignment horizontal="center" vertical="center" wrapText="1"/>
    </xf>
    <xf numFmtId="49" fontId="63" fillId="0" borderId="1" xfId="0" applyNumberFormat="1" applyFont="1" applyFill="1" applyBorder="1" applyAlignment="1">
      <alignment vertical="center" wrapText="1"/>
    </xf>
    <xf numFmtId="0" fontId="1" fillId="0" borderId="0" xfId="0" applyFont="1" applyAlignment="1">
      <alignment horizontal="left" vertical="top" wrapText="1"/>
    </xf>
    <xf numFmtId="0" fontId="1" fillId="0" borderId="0" xfId="3245" applyFont="1" applyAlignment="1">
      <alignment horizontal="center" vertical="center" wrapText="1"/>
    </xf>
    <xf numFmtId="4" fontId="1" fillId="0" borderId="1" xfId="3187" applyNumberFormat="1" applyFont="1" applyFill="1" applyBorder="1" applyAlignment="1">
      <alignment horizontal="center" vertical="center"/>
    </xf>
    <xf numFmtId="0" fontId="1" fillId="0" borderId="9" xfId="0" applyFont="1" applyFill="1" applyBorder="1" applyAlignment="1">
      <alignment wrapText="1"/>
    </xf>
    <xf numFmtId="0" fontId="2" fillId="0" borderId="0" xfId="2" applyFont="1" applyFill="1" applyAlignment="1">
      <alignment vertical="center" wrapText="1"/>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0" fontId="2" fillId="47" borderId="37" xfId="0" applyFont="1" applyFill="1" applyBorder="1" applyAlignment="1">
      <alignment horizontal="center" vertical="center" wrapText="1"/>
    </xf>
    <xf numFmtId="4" fontId="1" fillId="0" borderId="30" xfId="3187" applyNumberFormat="1" applyFont="1" applyBorder="1" applyAlignment="1">
      <alignment horizontal="center" vertical="center"/>
    </xf>
    <xf numFmtId="49" fontId="1" fillId="0" borderId="7" xfId="3187" applyNumberFormat="1" applyFont="1" applyFill="1" applyBorder="1" applyAlignment="1">
      <alignment horizontal="center" vertical="center"/>
    </xf>
    <xf numFmtId="4" fontId="1" fillId="0" borderId="8" xfId="3187" applyNumberFormat="1" applyFont="1" applyFill="1" applyBorder="1" applyAlignment="1">
      <alignment horizontal="center" vertical="center"/>
    </xf>
    <xf numFmtId="4" fontId="2" fillId="48" borderId="33" xfId="3187"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4" fontId="2" fillId="48" borderId="33" xfId="0" applyNumberFormat="1" applyFont="1" applyFill="1" applyBorder="1" applyAlignment="1">
      <alignment horizontal="center" vertical="center" wrapText="1"/>
    </xf>
    <xf numFmtId="185" fontId="1" fillId="49" borderId="1" xfId="0" applyNumberFormat="1" applyFont="1" applyFill="1" applyBorder="1" applyAlignment="1">
      <alignment horizontal="center" vertical="center"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185" fontId="1" fillId="49" borderId="9" xfId="0" applyNumberFormat="1" applyFont="1" applyFill="1" applyBorder="1" applyAlignment="1">
      <alignment horizontal="center" vertical="center" wrapText="1"/>
    </xf>
    <xf numFmtId="4" fontId="1" fillId="49" borderId="1" xfId="3187" applyNumberFormat="1" applyFont="1" applyFill="1" applyBorder="1" applyAlignment="1">
      <alignment horizontal="center" vertical="center"/>
    </xf>
    <xf numFmtId="4" fontId="1" fillId="49" borderId="29" xfId="3187" applyNumberFormat="1" applyFont="1" applyFill="1" applyBorder="1" applyAlignment="1">
      <alignment horizontal="center" vertical="center"/>
    </xf>
    <xf numFmtId="4" fontId="1" fillId="49" borderId="9" xfId="3187" applyNumberFormat="1" applyFont="1" applyFill="1" applyBorder="1" applyAlignment="1">
      <alignment horizontal="center" vertical="center"/>
    </xf>
    <xf numFmtId="2" fontId="1" fillId="54" borderId="25" xfId="3187" applyNumberFormat="1" applyFont="1" applyFill="1" applyBorder="1" applyAlignment="1">
      <alignment horizontal="center" vertical="center" wrapText="1"/>
    </xf>
    <xf numFmtId="0" fontId="1" fillId="52" borderId="1" xfId="0" applyFont="1" applyFill="1" applyBorder="1" applyAlignment="1">
      <alignment horizontal="center" vertical="center" wrapText="1"/>
    </xf>
    <xf numFmtId="0" fontId="63" fillId="55" borderId="1" xfId="0" applyFont="1" applyFill="1" applyBorder="1" applyAlignment="1">
      <alignment horizontal="center" vertical="center" wrapText="1"/>
    </xf>
    <xf numFmtId="4" fontId="1" fillId="49" borderId="9" xfId="3187" applyNumberFormat="1" applyFont="1" applyFill="1" applyBorder="1" applyAlignment="1">
      <alignment horizontal="center" vertical="center" wrapText="1"/>
    </xf>
    <xf numFmtId="185" fontId="1" fillId="0" borderId="1" xfId="0" applyNumberFormat="1" applyFont="1" applyFill="1" applyBorder="1" applyAlignment="1">
      <alignment horizontal="center"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31" xfId="0" applyNumberFormat="1" applyFont="1" applyFill="1" applyBorder="1" applyAlignment="1">
      <alignment horizontal="center" vertical="center"/>
    </xf>
    <xf numFmtId="49" fontId="2" fillId="48" borderId="32" xfId="0" applyNumberFormat="1" applyFont="1" applyFill="1" applyBorder="1" applyAlignment="1">
      <alignment horizontal="center" vertical="center"/>
    </xf>
    <xf numFmtId="49" fontId="2" fillId="48" borderId="31" xfId="3187" applyNumberFormat="1" applyFont="1" applyFill="1" applyBorder="1" applyAlignment="1">
      <alignment horizontal="center" vertical="center" wrapText="1"/>
    </xf>
    <xf numFmtId="49" fontId="2" fillId="48" borderId="32" xfId="3187" applyNumberFormat="1" applyFont="1" applyFill="1" applyBorder="1" applyAlignment="1">
      <alignment horizontal="center" vertical="center"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5" applyFont="1" applyAlignment="1">
      <alignment horizontal="center" vertical="center" wrapText="1"/>
    </xf>
    <xf numFmtId="4" fontId="1" fillId="49" borderId="1" xfId="3187" applyNumberFormat="1" applyFont="1" applyFill="1" applyBorder="1" applyAlignment="1">
      <alignment horizontal="center" vertical="center"/>
    </xf>
    <xf numFmtId="4" fontId="1" fillId="49" borderId="29" xfId="3187" applyNumberFormat="1" applyFont="1" applyFill="1" applyBorder="1" applyAlignment="1">
      <alignment horizontal="center" vertical="center"/>
    </xf>
    <xf numFmtId="4" fontId="1" fillId="49" borderId="25" xfId="3187" applyNumberFormat="1" applyFont="1" applyFill="1" applyBorder="1" applyAlignment="1">
      <alignment horizontal="center" vertical="center"/>
    </xf>
    <xf numFmtId="4" fontId="1" fillId="49" borderId="32" xfId="3187" applyNumberFormat="1" applyFont="1" applyFill="1" applyBorder="1" applyAlignment="1">
      <alignment horizontal="center" vertical="center"/>
    </xf>
    <xf numFmtId="49" fontId="1" fillId="0" borderId="28" xfId="3187" applyNumberFormat="1" applyFont="1" applyFill="1" applyBorder="1" applyAlignment="1">
      <alignment horizontal="center" vertical="center"/>
    </xf>
    <xf numFmtId="49" fontId="1" fillId="0" borderId="35" xfId="3187" applyNumberFormat="1" applyFont="1" applyFill="1" applyBorder="1" applyAlignment="1">
      <alignment horizontal="center" vertical="center"/>
    </xf>
    <xf numFmtId="49" fontId="1" fillId="0" borderId="31" xfId="3187" applyNumberFormat="1" applyFont="1" applyFill="1" applyBorder="1" applyAlignment="1">
      <alignment horizontal="center" vertical="center"/>
    </xf>
    <xf numFmtId="0" fontId="1" fillId="51" borderId="0" xfId="0" applyFont="1" applyFill="1" applyAlignment="1">
      <alignment horizontal="left" vertical="top" wrapText="1"/>
    </xf>
    <xf numFmtId="0" fontId="1" fillId="0" borderId="0" xfId="0" applyFont="1" applyAlignment="1">
      <alignment horizontal="left" vertical="top"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cellXfs>
  <cellStyles count="3247">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6"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5"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210"/>
  <sheetViews>
    <sheetView tabSelected="1" topLeftCell="A133" zoomScale="70" zoomScaleNormal="70" zoomScaleSheetLayoutView="70" workbookViewId="0">
      <selection activeCell="S156" sqref="S156"/>
    </sheetView>
  </sheetViews>
  <sheetFormatPr defaultRowHeight="15.75"/>
  <cols>
    <col min="1" max="1" width="8.7109375" style="7" customWidth="1"/>
    <col min="2" max="2" width="87.42578125" style="1" customWidth="1"/>
    <col min="3" max="3" width="11.28515625" style="1" customWidth="1"/>
    <col min="4" max="4" width="16.85546875" style="1" bestFit="1" customWidth="1"/>
    <col min="5" max="5" width="20.140625" style="47" customWidth="1"/>
    <col min="6" max="6" width="18.42578125" style="48" customWidth="1"/>
    <col min="7" max="222" width="9.140625" style="1"/>
    <col min="223" max="223" width="8.7109375" style="1" customWidth="1"/>
    <col min="224" max="224" width="78.7109375" style="1" customWidth="1"/>
    <col min="225" max="225" width="13.5703125" style="1" customWidth="1"/>
    <col min="226" max="226" width="14" style="1" customWidth="1"/>
    <col min="227" max="227" width="17.28515625" style="1" customWidth="1"/>
    <col min="228" max="228" width="25.85546875" style="1" customWidth="1"/>
    <col min="229" max="229" width="20.42578125" style="1" customWidth="1"/>
    <col min="230" max="230" width="10.85546875" style="1" bestFit="1" customWidth="1"/>
    <col min="231" max="231" width="12.42578125" style="1" customWidth="1"/>
    <col min="232" max="232" width="26" style="1" customWidth="1"/>
    <col min="233" max="478" width="9.140625" style="1"/>
    <col min="479" max="479" width="8.7109375" style="1" customWidth="1"/>
    <col min="480" max="480" width="78.7109375" style="1" customWidth="1"/>
    <col min="481" max="481" width="13.5703125" style="1" customWidth="1"/>
    <col min="482" max="482" width="14" style="1" customWidth="1"/>
    <col min="483" max="483" width="17.28515625" style="1" customWidth="1"/>
    <col min="484" max="484" width="25.85546875" style="1" customWidth="1"/>
    <col min="485" max="485" width="20.42578125" style="1" customWidth="1"/>
    <col min="486" max="486" width="10.85546875" style="1" bestFit="1" customWidth="1"/>
    <col min="487" max="487" width="12.42578125" style="1" customWidth="1"/>
    <col min="488" max="488" width="26" style="1" customWidth="1"/>
    <col min="489" max="734" width="9.140625" style="1"/>
    <col min="735" max="735" width="8.7109375" style="1" customWidth="1"/>
    <col min="736" max="736" width="78.7109375" style="1" customWidth="1"/>
    <col min="737" max="737" width="13.5703125" style="1" customWidth="1"/>
    <col min="738" max="738" width="14" style="1" customWidth="1"/>
    <col min="739" max="739" width="17.28515625" style="1" customWidth="1"/>
    <col min="740" max="740" width="25.85546875" style="1" customWidth="1"/>
    <col min="741" max="741" width="20.42578125" style="1" customWidth="1"/>
    <col min="742" max="742" width="10.85546875" style="1" bestFit="1" customWidth="1"/>
    <col min="743" max="743" width="12.42578125" style="1" customWidth="1"/>
    <col min="744" max="744" width="26" style="1" customWidth="1"/>
    <col min="745" max="990" width="9.140625" style="1"/>
    <col min="991" max="991" width="8.7109375" style="1" customWidth="1"/>
    <col min="992" max="992" width="78.7109375" style="1" customWidth="1"/>
    <col min="993" max="993" width="13.5703125" style="1" customWidth="1"/>
    <col min="994" max="994" width="14" style="1" customWidth="1"/>
    <col min="995" max="995" width="17.28515625" style="1" customWidth="1"/>
    <col min="996" max="996" width="25.85546875" style="1" customWidth="1"/>
    <col min="997" max="997" width="20.42578125" style="1" customWidth="1"/>
    <col min="998" max="998" width="10.85546875" style="1" bestFit="1" customWidth="1"/>
    <col min="999" max="999" width="12.42578125" style="1" customWidth="1"/>
    <col min="1000" max="1000" width="26" style="1" customWidth="1"/>
    <col min="1001" max="1246" width="9.140625" style="1"/>
    <col min="1247" max="1247" width="8.7109375" style="1" customWidth="1"/>
    <col min="1248" max="1248" width="78.7109375" style="1" customWidth="1"/>
    <col min="1249" max="1249" width="13.5703125" style="1" customWidth="1"/>
    <col min="1250" max="1250" width="14" style="1" customWidth="1"/>
    <col min="1251" max="1251" width="17.28515625" style="1" customWidth="1"/>
    <col min="1252" max="1252" width="25.85546875" style="1" customWidth="1"/>
    <col min="1253" max="1253" width="20.42578125" style="1" customWidth="1"/>
    <col min="1254" max="1254" width="10.85546875" style="1" bestFit="1" customWidth="1"/>
    <col min="1255" max="1255" width="12.42578125" style="1" customWidth="1"/>
    <col min="1256" max="1256" width="26" style="1" customWidth="1"/>
    <col min="1257" max="1502" width="9.140625" style="1"/>
    <col min="1503" max="1503" width="8.7109375" style="1" customWidth="1"/>
    <col min="1504" max="1504" width="78.7109375" style="1" customWidth="1"/>
    <col min="1505" max="1505" width="13.5703125" style="1" customWidth="1"/>
    <col min="1506" max="1506" width="14" style="1" customWidth="1"/>
    <col min="1507" max="1507" width="17.28515625" style="1" customWidth="1"/>
    <col min="1508" max="1508" width="25.85546875" style="1" customWidth="1"/>
    <col min="1509" max="1509" width="20.42578125" style="1" customWidth="1"/>
    <col min="1510" max="1510" width="10.85546875" style="1" bestFit="1" customWidth="1"/>
    <col min="1511" max="1511" width="12.42578125" style="1" customWidth="1"/>
    <col min="1512" max="1512" width="26" style="1" customWidth="1"/>
    <col min="1513" max="1758" width="9.140625" style="1"/>
    <col min="1759" max="1759" width="8.7109375" style="1" customWidth="1"/>
    <col min="1760" max="1760" width="78.7109375" style="1" customWidth="1"/>
    <col min="1761" max="1761" width="13.5703125" style="1" customWidth="1"/>
    <col min="1762" max="1762" width="14" style="1" customWidth="1"/>
    <col min="1763" max="1763" width="17.28515625" style="1" customWidth="1"/>
    <col min="1764" max="1764" width="25.85546875" style="1" customWidth="1"/>
    <col min="1765" max="1765" width="20.42578125" style="1" customWidth="1"/>
    <col min="1766" max="1766" width="10.85546875" style="1" bestFit="1" customWidth="1"/>
    <col min="1767" max="1767" width="12.42578125" style="1" customWidth="1"/>
    <col min="1768" max="1768" width="26" style="1" customWidth="1"/>
    <col min="1769" max="2014" width="9.140625" style="1"/>
    <col min="2015" max="2015" width="8.7109375" style="1" customWidth="1"/>
    <col min="2016" max="2016" width="78.7109375" style="1" customWidth="1"/>
    <col min="2017" max="2017" width="13.5703125" style="1" customWidth="1"/>
    <col min="2018" max="2018" width="14" style="1" customWidth="1"/>
    <col min="2019" max="2019" width="17.28515625" style="1" customWidth="1"/>
    <col min="2020" max="2020" width="25.85546875" style="1" customWidth="1"/>
    <col min="2021" max="2021" width="20.42578125" style="1" customWidth="1"/>
    <col min="2022" max="2022" width="10.85546875" style="1" bestFit="1" customWidth="1"/>
    <col min="2023" max="2023" width="12.42578125" style="1" customWidth="1"/>
    <col min="2024" max="2024" width="26" style="1" customWidth="1"/>
    <col min="2025" max="2270" width="9.140625" style="1"/>
    <col min="2271" max="2271" width="8.7109375" style="1" customWidth="1"/>
    <col min="2272" max="2272" width="78.7109375" style="1" customWidth="1"/>
    <col min="2273" max="2273" width="13.5703125" style="1" customWidth="1"/>
    <col min="2274" max="2274" width="14" style="1" customWidth="1"/>
    <col min="2275" max="2275" width="17.28515625" style="1" customWidth="1"/>
    <col min="2276" max="2276" width="25.85546875" style="1" customWidth="1"/>
    <col min="2277" max="2277" width="20.42578125" style="1" customWidth="1"/>
    <col min="2278" max="2278" width="10.85546875" style="1" bestFit="1" customWidth="1"/>
    <col min="2279" max="2279" width="12.42578125" style="1" customWidth="1"/>
    <col min="2280" max="2280" width="26" style="1" customWidth="1"/>
    <col min="2281" max="2526" width="9.140625" style="1"/>
    <col min="2527" max="2527" width="8.7109375" style="1" customWidth="1"/>
    <col min="2528" max="2528" width="78.7109375" style="1" customWidth="1"/>
    <col min="2529" max="2529" width="13.5703125" style="1" customWidth="1"/>
    <col min="2530" max="2530" width="14" style="1" customWidth="1"/>
    <col min="2531" max="2531" width="17.28515625" style="1" customWidth="1"/>
    <col min="2532" max="2532" width="25.85546875" style="1" customWidth="1"/>
    <col min="2533" max="2533" width="20.42578125" style="1" customWidth="1"/>
    <col min="2534" max="2534" width="10.85546875" style="1" bestFit="1" customWidth="1"/>
    <col min="2535" max="2535" width="12.42578125" style="1" customWidth="1"/>
    <col min="2536" max="2536" width="26" style="1" customWidth="1"/>
    <col min="2537" max="2782" width="9.140625" style="1"/>
    <col min="2783" max="2783" width="8.7109375" style="1" customWidth="1"/>
    <col min="2784" max="2784" width="78.7109375" style="1" customWidth="1"/>
    <col min="2785" max="2785" width="13.5703125" style="1" customWidth="1"/>
    <col min="2786" max="2786" width="14" style="1" customWidth="1"/>
    <col min="2787" max="2787" width="17.28515625" style="1" customWidth="1"/>
    <col min="2788" max="2788" width="25.85546875" style="1" customWidth="1"/>
    <col min="2789" max="2789" width="20.42578125" style="1" customWidth="1"/>
    <col min="2790" max="2790" width="10.85546875" style="1" bestFit="1" customWidth="1"/>
    <col min="2791" max="2791" width="12.42578125" style="1" customWidth="1"/>
    <col min="2792" max="2792" width="26" style="1" customWidth="1"/>
    <col min="2793" max="3038" width="9.140625" style="1"/>
    <col min="3039" max="3039" width="8.7109375" style="1" customWidth="1"/>
    <col min="3040" max="3040" width="78.7109375" style="1" customWidth="1"/>
    <col min="3041" max="3041" width="13.5703125" style="1" customWidth="1"/>
    <col min="3042" max="3042" width="14" style="1" customWidth="1"/>
    <col min="3043" max="3043" width="17.28515625" style="1" customWidth="1"/>
    <col min="3044" max="3044" width="25.85546875" style="1" customWidth="1"/>
    <col min="3045" max="3045" width="20.42578125" style="1" customWidth="1"/>
    <col min="3046" max="3046" width="10.85546875" style="1" bestFit="1" customWidth="1"/>
    <col min="3047" max="3047" width="12.42578125" style="1" customWidth="1"/>
    <col min="3048" max="3048" width="26" style="1" customWidth="1"/>
    <col min="3049" max="3294" width="9.140625" style="1"/>
    <col min="3295" max="3295" width="8.7109375" style="1" customWidth="1"/>
    <col min="3296" max="3296" width="78.7109375" style="1" customWidth="1"/>
    <col min="3297" max="3297" width="13.5703125" style="1" customWidth="1"/>
    <col min="3298" max="3298" width="14" style="1" customWidth="1"/>
    <col min="3299" max="3299" width="17.28515625" style="1" customWidth="1"/>
    <col min="3300" max="3300" width="25.85546875" style="1" customWidth="1"/>
    <col min="3301" max="3301" width="20.42578125" style="1" customWidth="1"/>
    <col min="3302" max="3302" width="10.85546875" style="1" bestFit="1" customWidth="1"/>
    <col min="3303" max="3303" width="12.42578125" style="1" customWidth="1"/>
    <col min="3304" max="3304" width="26" style="1" customWidth="1"/>
    <col min="3305" max="3550" width="9.140625" style="1"/>
    <col min="3551" max="3551" width="8.7109375" style="1" customWidth="1"/>
    <col min="3552" max="3552" width="78.7109375" style="1" customWidth="1"/>
    <col min="3553" max="3553" width="13.5703125" style="1" customWidth="1"/>
    <col min="3554" max="3554" width="14" style="1" customWidth="1"/>
    <col min="3555" max="3555" width="17.28515625" style="1" customWidth="1"/>
    <col min="3556" max="3556" width="25.85546875" style="1" customWidth="1"/>
    <col min="3557" max="3557" width="20.42578125" style="1" customWidth="1"/>
    <col min="3558" max="3558" width="10.85546875" style="1" bestFit="1" customWidth="1"/>
    <col min="3559" max="3559" width="12.42578125" style="1" customWidth="1"/>
    <col min="3560" max="3560" width="26" style="1" customWidth="1"/>
    <col min="3561" max="3806" width="9.140625" style="1"/>
    <col min="3807" max="3807" width="8.7109375" style="1" customWidth="1"/>
    <col min="3808" max="3808" width="78.7109375" style="1" customWidth="1"/>
    <col min="3809" max="3809" width="13.5703125" style="1" customWidth="1"/>
    <col min="3810" max="3810" width="14" style="1" customWidth="1"/>
    <col min="3811" max="3811" width="17.28515625" style="1" customWidth="1"/>
    <col min="3812" max="3812" width="25.85546875" style="1" customWidth="1"/>
    <col min="3813" max="3813" width="20.42578125" style="1" customWidth="1"/>
    <col min="3814" max="3814" width="10.85546875" style="1" bestFit="1" customWidth="1"/>
    <col min="3815" max="3815" width="12.42578125" style="1" customWidth="1"/>
    <col min="3816" max="3816" width="26" style="1" customWidth="1"/>
    <col min="3817" max="4062" width="9.140625" style="1"/>
    <col min="4063" max="4063" width="8.7109375" style="1" customWidth="1"/>
    <col min="4064" max="4064" width="78.7109375" style="1" customWidth="1"/>
    <col min="4065" max="4065" width="13.5703125" style="1" customWidth="1"/>
    <col min="4066" max="4066" width="14" style="1" customWidth="1"/>
    <col min="4067" max="4067" width="17.28515625" style="1" customWidth="1"/>
    <col min="4068" max="4068" width="25.85546875" style="1" customWidth="1"/>
    <col min="4069" max="4069" width="20.42578125" style="1" customWidth="1"/>
    <col min="4070" max="4070" width="10.85546875" style="1" bestFit="1" customWidth="1"/>
    <col min="4071" max="4071" width="12.42578125" style="1" customWidth="1"/>
    <col min="4072" max="4072" width="26" style="1" customWidth="1"/>
    <col min="4073" max="4318" width="9.140625" style="1"/>
    <col min="4319" max="4319" width="8.7109375" style="1" customWidth="1"/>
    <col min="4320" max="4320" width="78.7109375" style="1" customWidth="1"/>
    <col min="4321" max="4321" width="13.5703125" style="1" customWidth="1"/>
    <col min="4322" max="4322" width="14" style="1" customWidth="1"/>
    <col min="4323" max="4323" width="17.28515625" style="1" customWidth="1"/>
    <col min="4324" max="4324" width="25.85546875" style="1" customWidth="1"/>
    <col min="4325" max="4325" width="20.42578125" style="1" customWidth="1"/>
    <col min="4326" max="4326" width="10.85546875" style="1" bestFit="1" customWidth="1"/>
    <col min="4327" max="4327" width="12.42578125" style="1" customWidth="1"/>
    <col min="4328" max="4328" width="26" style="1" customWidth="1"/>
    <col min="4329" max="4574" width="9.140625" style="1"/>
    <col min="4575" max="4575" width="8.7109375" style="1" customWidth="1"/>
    <col min="4576" max="4576" width="78.7109375" style="1" customWidth="1"/>
    <col min="4577" max="4577" width="13.5703125" style="1" customWidth="1"/>
    <col min="4578" max="4578" width="14" style="1" customWidth="1"/>
    <col min="4579" max="4579" width="17.28515625" style="1" customWidth="1"/>
    <col min="4580" max="4580" width="25.85546875" style="1" customWidth="1"/>
    <col min="4581" max="4581" width="20.42578125" style="1" customWidth="1"/>
    <col min="4582" max="4582" width="10.85546875" style="1" bestFit="1" customWidth="1"/>
    <col min="4583" max="4583" width="12.42578125" style="1" customWidth="1"/>
    <col min="4584" max="4584" width="26" style="1" customWidth="1"/>
    <col min="4585" max="4830" width="9.140625" style="1"/>
    <col min="4831" max="4831" width="8.7109375" style="1" customWidth="1"/>
    <col min="4832" max="4832" width="78.7109375" style="1" customWidth="1"/>
    <col min="4833" max="4833" width="13.5703125" style="1" customWidth="1"/>
    <col min="4834" max="4834" width="14" style="1" customWidth="1"/>
    <col min="4835" max="4835" width="17.28515625" style="1" customWidth="1"/>
    <col min="4836" max="4836" width="25.85546875" style="1" customWidth="1"/>
    <col min="4837" max="4837" width="20.42578125" style="1" customWidth="1"/>
    <col min="4838" max="4838" width="10.85546875" style="1" bestFit="1" customWidth="1"/>
    <col min="4839" max="4839" width="12.42578125" style="1" customWidth="1"/>
    <col min="4840" max="4840" width="26" style="1" customWidth="1"/>
    <col min="4841" max="5086" width="9.140625" style="1"/>
    <col min="5087" max="5087" width="8.7109375" style="1" customWidth="1"/>
    <col min="5088" max="5088" width="78.7109375" style="1" customWidth="1"/>
    <col min="5089" max="5089" width="13.5703125" style="1" customWidth="1"/>
    <col min="5090" max="5090" width="14" style="1" customWidth="1"/>
    <col min="5091" max="5091" width="17.28515625" style="1" customWidth="1"/>
    <col min="5092" max="5092" width="25.85546875" style="1" customWidth="1"/>
    <col min="5093" max="5093" width="20.42578125" style="1" customWidth="1"/>
    <col min="5094" max="5094" width="10.85546875" style="1" bestFit="1" customWidth="1"/>
    <col min="5095" max="5095" width="12.42578125" style="1" customWidth="1"/>
    <col min="5096" max="5096" width="26" style="1" customWidth="1"/>
    <col min="5097" max="5342" width="9.140625" style="1"/>
    <col min="5343" max="5343" width="8.7109375" style="1" customWidth="1"/>
    <col min="5344" max="5344" width="78.7109375" style="1" customWidth="1"/>
    <col min="5345" max="5345" width="13.5703125" style="1" customWidth="1"/>
    <col min="5346" max="5346" width="14" style="1" customWidth="1"/>
    <col min="5347" max="5347" width="17.28515625" style="1" customWidth="1"/>
    <col min="5348" max="5348" width="25.85546875" style="1" customWidth="1"/>
    <col min="5349" max="5349" width="20.42578125" style="1" customWidth="1"/>
    <col min="5350" max="5350" width="10.85546875" style="1" bestFit="1" customWidth="1"/>
    <col min="5351" max="5351" width="12.42578125" style="1" customWidth="1"/>
    <col min="5352" max="5352" width="26" style="1" customWidth="1"/>
    <col min="5353" max="5598" width="9.140625" style="1"/>
    <col min="5599" max="5599" width="8.7109375" style="1" customWidth="1"/>
    <col min="5600" max="5600" width="78.7109375" style="1" customWidth="1"/>
    <col min="5601" max="5601" width="13.5703125" style="1" customWidth="1"/>
    <col min="5602" max="5602" width="14" style="1" customWidth="1"/>
    <col min="5603" max="5603" width="17.28515625" style="1" customWidth="1"/>
    <col min="5604" max="5604" width="25.85546875" style="1" customWidth="1"/>
    <col min="5605" max="5605" width="20.42578125" style="1" customWidth="1"/>
    <col min="5606" max="5606" width="10.85546875" style="1" bestFit="1" customWidth="1"/>
    <col min="5607" max="5607" width="12.42578125" style="1" customWidth="1"/>
    <col min="5608" max="5608" width="26" style="1" customWidth="1"/>
    <col min="5609" max="5854" width="9.140625" style="1"/>
    <col min="5855" max="5855" width="8.7109375" style="1" customWidth="1"/>
    <col min="5856" max="5856" width="78.7109375" style="1" customWidth="1"/>
    <col min="5857" max="5857" width="13.5703125" style="1" customWidth="1"/>
    <col min="5858" max="5858" width="14" style="1" customWidth="1"/>
    <col min="5859" max="5859" width="17.28515625" style="1" customWidth="1"/>
    <col min="5860" max="5860" width="25.85546875" style="1" customWidth="1"/>
    <col min="5861" max="5861" width="20.42578125" style="1" customWidth="1"/>
    <col min="5862" max="5862" width="10.85546875" style="1" bestFit="1" customWidth="1"/>
    <col min="5863" max="5863" width="12.42578125" style="1" customWidth="1"/>
    <col min="5864" max="5864" width="26" style="1" customWidth="1"/>
    <col min="5865" max="6110" width="9.140625" style="1"/>
    <col min="6111" max="6111" width="8.7109375" style="1" customWidth="1"/>
    <col min="6112" max="6112" width="78.7109375" style="1" customWidth="1"/>
    <col min="6113" max="6113" width="13.5703125" style="1" customWidth="1"/>
    <col min="6114" max="6114" width="14" style="1" customWidth="1"/>
    <col min="6115" max="6115" width="17.28515625" style="1" customWidth="1"/>
    <col min="6116" max="6116" width="25.85546875" style="1" customWidth="1"/>
    <col min="6117" max="6117" width="20.42578125" style="1" customWidth="1"/>
    <col min="6118" max="6118" width="10.85546875" style="1" bestFit="1" customWidth="1"/>
    <col min="6119" max="6119" width="12.42578125" style="1" customWidth="1"/>
    <col min="6120" max="6120" width="26" style="1" customWidth="1"/>
    <col min="6121" max="6366" width="9.140625" style="1"/>
    <col min="6367" max="6367" width="8.7109375" style="1" customWidth="1"/>
    <col min="6368" max="6368" width="78.7109375" style="1" customWidth="1"/>
    <col min="6369" max="6369" width="13.5703125" style="1" customWidth="1"/>
    <col min="6370" max="6370" width="14" style="1" customWidth="1"/>
    <col min="6371" max="6371" width="17.28515625" style="1" customWidth="1"/>
    <col min="6372" max="6372" width="25.85546875" style="1" customWidth="1"/>
    <col min="6373" max="6373" width="20.42578125" style="1" customWidth="1"/>
    <col min="6374" max="6374" width="10.85546875" style="1" bestFit="1" customWidth="1"/>
    <col min="6375" max="6375" width="12.42578125" style="1" customWidth="1"/>
    <col min="6376" max="6376" width="26" style="1" customWidth="1"/>
    <col min="6377" max="6622" width="9.140625" style="1"/>
    <col min="6623" max="6623" width="8.7109375" style="1" customWidth="1"/>
    <col min="6624" max="6624" width="78.7109375" style="1" customWidth="1"/>
    <col min="6625" max="6625" width="13.5703125" style="1" customWidth="1"/>
    <col min="6626" max="6626" width="14" style="1" customWidth="1"/>
    <col min="6627" max="6627" width="17.28515625" style="1" customWidth="1"/>
    <col min="6628" max="6628" width="25.85546875" style="1" customWidth="1"/>
    <col min="6629" max="6629" width="20.42578125" style="1" customWidth="1"/>
    <col min="6630" max="6630" width="10.85546875" style="1" bestFit="1" customWidth="1"/>
    <col min="6631" max="6631" width="12.42578125" style="1" customWidth="1"/>
    <col min="6632" max="6632" width="26" style="1" customWidth="1"/>
    <col min="6633" max="6878" width="9.140625" style="1"/>
    <col min="6879" max="6879" width="8.7109375" style="1" customWidth="1"/>
    <col min="6880" max="6880" width="78.7109375" style="1" customWidth="1"/>
    <col min="6881" max="6881" width="13.5703125" style="1" customWidth="1"/>
    <col min="6882" max="6882" width="14" style="1" customWidth="1"/>
    <col min="6883" max="6883" width="17.28515625" style="1" customWidth="1"/>
    <col min="6884" max="6884" width="25.85546875" style="1" customWidth="1"/>
    <col min="6885" max="6885" width="20.42578125" style="1" customWidth="1"/>
    <col min="6886" max="6886" width="10.85546875" style="1" bestFit="1" customWidth="1"/>
    <col min="6887" max="6887" width="12.42578125" style="1" customWidth="1"/>
    <col min="6888" max="6888" width="26" style="1" customWidth="1"/>
    <col min="6889" max="7134" width="9.140625" style="1"/>
    <col min="7135" max="7135" width="8.7109375" style="1" customWidth="1"/>
    <col min="7136" max="7136" width="78.7109375" style="1" customWidth="1"/>
    <col min="7137" max="7137" width="13.5703125" style="1" customWidth="1"/>
    <col min="7138" max="7138" width="14" style="1" customWidth="1"/>
    <col min="7139" max="7139" width="17.28515625" style="1" customWidth="1"/>
    <col min="7140" max="7140" width="25.85546875" style="1" customWidth="1"/>
    <col min="7141" max="7141" width="20.42578125" style="1" customWidth="1"/>
    <col min="7142" max="7142" width="10.85546875" style="1" bestFit="1" customWidth="1"/>
    <col min="7143" max="7143" width="12.42578125" style="1" customWidth="1"/>
    <col min="7144" max="7144" width="26" style="1" customWidth="1"/>
    <col min="7145" max="7390" width="9.140625" style="1"/>
    <col min="7391" max="7391" width="8.7109375" style="1" customWidth="1"/>
    <col min="7392" max="7392" width="78.7109375" style="1" customWidth="1"/>
    <col min="7393" max="7393" width="13.5703125" style="1" customWidth="1"/>
    <col min="7394" max="7394" width="14" style="1" customWidth="1"/>
    <col min="7395" max="7395" width="17.28515625" style="1" customWidth="1"/>
    <col min="7396" max="7396" width="25.85546875" style="1" customWidth="1"/>
    <col min="7397" max="7397" width="20.42578125" style="1" customWidth="1"/>
    <col min="7398" max="7398" width="10.85546875" style="1" bestFit="1" customWidth="1"/>
    <col min="7399" max="7399" width="12.42578125" style="1" customWidth="1"/>
    <col min="7400" max="7400" width="26" style="1" customWidth="1"/>
    <col min="7401" max="7646" width="9.140625" style="1"/>
    <col min="7647" max="7647" width="8.7109375" style="1" customWidth="1"/>
    <col min="7648" max="7648" width="78.7109375" style="1" customWidth="1"/>
    <col min="7649" max="7649" width="13.5703125" style="1" customWidth="1"/>
    <col min="7650" max="7650" width="14" style="1" customWidth="1"/>
    <col min="7651" max="7651" width="17.28515625" style="1" customWidth="1"/>
    <col min="7652" max="7652" width="25.85546875" style="1" customWidth="1"/>
    <col min="7653" max="7653" width="20.42578125" style="1" customWidth="1"/>
    <col min="7654" max="7654" width="10.85546875" style="1" bestFit="1" customWidth="1"/>
    <col min="7655" max="7655" width="12.42578125" style="1" customWidth="1"/>
    <col min="7656" max="7656" width="26" style="1" customWidth="1"/>
    <col min="7657" max="7902" width="9.140625" style="1"/>
    <col min="7903" max="7903" width="8.7109375" style="1" customWidth="1"/>
    <col min="7904" max="7904" width="78.7109375" style="1" customWidth="1"/>
    <col min="7905" max="7905" width="13.5703125" style="1" customWidth="1"/>
    <col min="7906" max="7906" width="14" style="1" customWidth="1"/>
    <col min="7907" max="7907" width="17.28515625" style="1" customWidth="1"/>
    <col min="7908" max="7908" width="25.85546875" style="1" customWidth="1"/>
    <col min="7909" max="7909" width="20.42578125" style="1" customWidth="1"/>
    <col min="7910" max="7910" width="10.85546875" style="1" bestFit="1" customWidth="1"/>
    <col min="7911" max="7911" width="12.42578125" style="1" customWidth="1"/>
    <col min="7912" max="7912" width="26" style="1" customWidth="1"/>
    <col min="7913" max="8158" width="9.140625" style="1"/>
    <col min="8159" max="8159" width="8.7109375" style="1" customWidth="1"/>
    <col min="8160" max="8160" width="78.7109375" style="1" customWidth="1"/>
    <col min="8161" max="8161" width="13.5703125" style="1" customWidth="1"/>
    <col min="8162" max="8162" width="14" style="1" customWidth="1"/>
    <col min="8163" max="8163" width="17.28515625" style="1" customWidth="1"/>
    <col min="8164" max="8164" width="25.85546875" style="1" customWidth="1"/>
    <col min="8165" max="8165" width="20.42578125" style="1" customWidth="1"/>
    <col min="8166" max="8166" width="10.85546875" style="1" bestFit="1" customWidth="1"/>
    <col min="8167" max="8167" width="12.42578125" style="1" customWidth="1"/>
    <col min="8168" max="8168" width="26" style="1" customWidth="1"/>
    <col min="8169" max="8414" width="9.140625" style="1"/>
    <col min="8415" max="8415" width="8.7109375" style="1" customWidth="1"/>
    <col min="8416" max="8416" width="78.7109375" style="1" customWidth="1"/>
    <col min="8417" max="8417" width="13.5703125" style="1" customWidth="1"/>
    <col min="8418" max="8418" width="14" style="1" customWidth="1"/>
    <col min="8419" max="8419" width="17.28515625" style="1" customWidth="1"/>
    <col min="8420" max="8420" width="25.85546875" style="1" customWidth="1"/>
    <col min="8421" max="8421" width="20.42578125" style="1" customWidth="1"/>
    <col min="8422" max="8422" width="10.85546875" style="1" bestFit="1" customWidth="1"/>
    <col min="8423" max="8423" width="12.42578125" style="1" customWidth="1"/>
    <col min="8424" max="8424" width="26" style="1" customWidth="1"/>
    <col min="8425" max="8670" width="9.140625" style="1"/>
    <col min="8671" max="8671" width="8.7109375" style="1" customWidth="1"/>
    <col min="8672" max="8672" width="78.7109375" style="1" customWidth="1"/>
    <col min="8673" max="8673" width="13.5703125" style="1" customWidth="1"/>
    <col min="8674" max="8674" width="14" style="1" customWidth="1"/>
    <col min="8675" max="8675" width="17.28515625" style="1" customWidth="1"/>
    <col min="8676" max="8676" width="25.85546875" style="1" customWidth="1"/>
    <col min="8677" max="8677" width="20.42578125" style="1" customWidth="1"/>
    <col min="8678" max="8678" width="10.85546875" style="1" bestFit="1" customWidth="1"/>
    <col min="8679" max="8679" width="12.42578125" style="1" customWidth="1"/>
    <col min="8680" max="8680" width="26" style="1" customWidth="1"/>
    <col min="8681" max="8926" width="9.140625" style="1"/>
    <col min="8927" max="8927" width="8.7109375" style="1" customWidth="1"/>
    <col min="8928" max="8928" width="78.7109375" style="1" customWidth="1"/>
    <col min="8929" max="8929" width="13.5703125" style="1" customWidth="1"/>
    <col min="8930" max="8930" width="14" style="1" customWidth="1"/>
    <col min="8931" max="8931" width="17.28515625" style="1" customWidth="1"/>
    <col min="8932" max="8932" width="25.85546875" style="1" customWidth="1"/>
    <col min="8933" max="8933" width="20.42578125" style="1" customWidth="1"/>
    <col min="8934" max="8934" width="10.85546875" style="1" bestFit="1" customWidth="1"/>
    <col min="8935" max="8935" width="12.42578125" style="1" customWidth="1"/>
    <col min="8936" max="8936" width="26" style="1" customWidth="1"/>
    <col min="8937" max="9182" width="9.140625" style="1"/>
    <col min="9183" max="9183" width="8.7109375" style="1" customWidth="1"/>
    <col min="9184" max="9184" width="78.7109375" style="1" customWidth="1"/>
    <col min="9185" max="9185" width="13.5703125" style="1" customWidth="1"/>
    <col min="9186" max="9186" width="14" style="1" customWidth="1"/>
    <col min="9187" max="9187" width="17.28515625" style="1" customWidth="1"/>
    <col min="9188" max="9188" width="25.85546875" style="1" customWidth="1"/>
    <col min="9189" max="9189" width="20.42578125" style="1" customWidth="1"/>
    <col min="9190" max="9190" width="10.85546875" style="1" bestFit="1" customWidth="1"/>
    <col min="9191" max="9191" width="12.42578125" style="1" customWidth="1"/>
    <col min="9192" max="9192" width="26" style="1" customWidth="1"/>
    <col min="9193" max="9438" width="9.140625" style="1"/>
    <col min="9439" max="9439" width="8.7109375" style="1" customWidth="1"/>
    <col min="9440" max="9440" width="78.7109375" style="1" customWidth="1"/>
    <col min="9441" max="9441" width="13.5703125" style="1" customWidth="1"/>
    <col min="9442" max="9442" width="14" style="1" customWidth="1"/>
    <col min="9443" max="9443" width="17.28515625" style="1" customWidth="1"/>
    <col min="9444" max="9444" width="25.85546875" style="1" customWidth="1"/>
    <col min="9445" max="9445" width="20.42578125" style="1" customWidth="1"/>
    <col min="9446" max="9446" width="10.85546875" style="1" bestFit="1" customWidth="1"/>
    <col min="9447" max="9447" width="12.42578125" style="1" customWidth="1"/>
    <col min="9448" max="9448" width="26" style="1" customWidth="1"/>
    <col min="9449" max="9694" width="9.140625" style="1"/>
    <col min="9695" max="9695" width="8.7109375" style="1" customWidth="1"/>
    <col min="9696" max="9696" width="78.7109375" style="1" customWidth="1"/>
    <col min="9697" max="9697" width="13.5703125" style="1" customWidth="1"/>
    <col min="9698" max="9698" width="14" style="1" customWidth="1"/>
    <col min="9699" max="9699" width="17.28515625" style="1" customWidth="1"/>
    <col min="9700" max="9700" width="25.85546875" style="1" customWidth="1"/>
    <col min="9701" max="9701" width="20.42578125" style="1" customWidth="1"/>
    <col min="9702" max="9702" width="10.85546875" style="1" bestFit="1" customWidth="1"/>
    <col min="9703" max="9703" width="12.42578125" style="1" customWidth="1"/>
    <col min="9704" max="9704" width="26" style="1" customWidth="1"/>
    <col min="9705" max="9950" width="9.140625" style="1"/>
    <col min="9951" max="9951" width="8.7109375" style="1" customWidth="1"/>
    <col min="9952" max="9952" width="78.7109375" style="1" customWidth="1"/>
    <col min="9953" max="9953" width="13.5703125" style="1" customWidth="1"/>
    <col min="9954" max="9954" width="14" style="1" customWidth="1"/>
    <col min="9955" max="9955" width="17.28515625" style="1" customWidth="1"/>
    <col min="9956" max="9956" width="25.85546875" style="1" customWidth="1"/>
    <col min="9957" max="9957" width="20.42578125" style="1" customWidth="1"/>
    <col min="9958" max="9958" width="10.85546875" style="1" bestFit="1" customWidth="1"/>
    <col min="9959" max="9959" width="12.42578125" style="1" customWidth="1"/>
    <col min="9960" max="9960" width="26" style="1" customWidth="1"/>
    <col min="9961" max="10206" width="9.140625" style="1"/>
    <col min="10207" max="10207" width="8.7109375" style="1" customWidth="1"/>
    <col min="10208" max="10208" width="78.7109375" style="1" customWidth="1"/>
    <col min="10209" max="10209" width="13.5703125" style="1" customWidth="1"/>
    <col min="10210" max="10210" width="14" style="1" customWidth="1"/>
    <col min="10211" max="10211" width="17.28515625" style="1" customWidth="1"/>
    <col min="10212" max="10212" width="25.85546875" style="1" customWidth="1"/>
    <col min="10213" max="10213" width="20.42578125" style="1" customWidth="1"/>
    <col min="10214" max="10214" width="10.85546875" style="1" bestFit="1" customWidth="1"/>
    <col min="10215" max="10215" width="12.42578125" style="1" customWidth="1"/>
    <col min="10216" max="10216" width="26" style="1" customWidth="1"/>
    <col min="10217" max="10462" width="9.140625" style="1"/>
    <col min="10463" max="10463" width="8.7109375" style="1" customWidth="1"/>
    <col min="10464" max="10464" width="78.7109375" style="1" customWidth="1"/>
    <col min="10465" max="10465" width="13.5703125" style="1" customWidth="1"/>
    <col min="10466" max="10466" width="14" style="1" customWidth="1"/>
    <col min="10467" max="10467" width="17.28515625" style="1" customWidth="1"/>
    <col min="10468" max="10468" width="25.85546875" style="1" customWidth="1"/>
    <col min="10469" max="10469" width="20.42578125" style="1" customWidth="1"/>
    <col min="10470" max="10470" width="10.85546875" style="1" bestFit="1" customWidth="1"/>
    <col min="10471" max="10471" width="12.42578125" style="1" customWidth="1"/>
    <col min="10472" max="10472" width="26" style="1" customWidth="1"/>
    <col min="10473" max="10718" width="9.140625" style="1"/>
    <col min="10719" max="10719" width="8.7109375" style="1" customWidth="1"/>
    <col min="10720" max="10720" width="78.7109375" style="1" customWidth="1"/>
    <col min="10721" max="10721" width="13.5703125" style="1" customWidth="1"/>
    <col min="10722" max="10722" width="14" style="1" customWidth="1"/>
    <col min="10723" max="10723" width="17.28515625" style="1" customWidth="1"/>
    <col min="10724" max="10724" width="25.85546875" style="1" customWidth="1"/>
    <col min="10725" max="10725" width="20.42578125" style="1" customWidth="1"/>
    <col min="10726" max="10726" width="10.85546875" style="1" bestFit="1" customWidth="1"/>
    <col min="10727" max="10727" width="12.42578125" style="1" customWidth="1"/>
    <col min="10728" max="10728" width="26" style="1" customWidth="1"/>
    <col min="10729" max="10974" width="9.140625" style="1"/>
    <col min="10975" max="10975" width="8.7109375" style="1" customWidth="1"/>
    <col min="10976" max="10976" width="78.7109375" style="1" customWidth="1"/>
    <col min="10977" max="10977" width="13.5703125" style="1" customWidth="1"/>
    <col min="10978" max="10978" width="14" style="1" customWidth="1"/>
    <col min="10979" max="10979" width="17.28515625" style="1" customWidth="1"/>
    <col min="10980" max="10980" width="25.85546875" style="1" customWidth="1"/>
    <col min="10981" max="10981" width="20.42578125" style="1" customWidth="1"/>
    <col min="10982" max="10982" width="10.85546875" style="1" bestFit="1" customWidth="1"/>
    <col min="10983" max="10983" width="12.42578125" style="1" customWidth="1"/>
    <col min="10984" max="10984" width="26" style="1" customWidth="1"/>
    <col min="10985" max="11230" width="9.140625" style="1"/>
    <col min="11231" max="11231" width="8.7109375" style="1" customWidth="1"/>
    <col min="11232" max="11232" width="78.7109375" style="1" customWidth="1"/>
    <col min="11233" max="11233" width="13.5703125" style="1" customWidth="1"/>
    <col min="11234" max="11234" width="14" style="1" customWidth="1"/>
    <col min="11235" max="11235" width="17.28515625" style="1" customWidth="1"/>
    <col min="11236" max="11236" width="25.85546875" style="1" customWidth="1"/>
    <col min="11237" max="11237" width="20.42578125" style="1" customWidth="1"/>
    <col min="11238" max="11238" width="10.85546875" style="1" bestFit="1" customWidth="1"/>
    <col min="11239" max="11239" width="12.42578125" style="1" customWidth="1"/>
    <col min="11240" max="11240" width="26" style="1" customWidth="1"/>
    <col min="11241" max="11486" width="9.140625" style="1"/>
    <col min="11487" max="11487" width="8.7109375" style="1" customWidth="1"/>
    <col min="11488" max="11488" width="78.7109375" style="1" customWidth="1"/>
    <col min="11489" max="11489" width="13.5703125" style="1" customWidth="1"/>
    <col min="11490" max="11490" width="14" style="1" customWidth="1"/>
    <col min="11491" max="11491" width="17.28515625" style="1" customWidth="1"/>
    <col min="11492" max="11492" width="25.85546875" style="1" customWidth="1"/>
    <col min="11493" max="11493" width="20.42578125" style="1" customWidth="1"/>
    <col min="11494" max="11494" width="10.85546875" style="1" bestFit="1" customWidth="1"/>
    <col min="11495" max="11495" width="12.42578125" style="1" customWidth="1"/>
    <col min="11496" max="11496" width="26" style="1" customWidth="1"/>
    <col min="11497" max="11742" width="9.140625" style="1"/>
    <col min="11743" max="11743" width="8.7109375" style="1" customWidth="1"/>
    <col min="11744" max="11744" width="78.7109375" style="1" customWidth="1"/>
    <col min="11745" max="11745" width="13.5703125" style="1" customWidth="1"/>
    <col min="11746" max="11746" width="14" style="1" customWidth="1"/>
    <col min="11747" max="11747" width="17.28515625" style="1" customWidth="1"/>
    <col min="11748" max="11748" width="25.85546875" style="1" customWidth="1"/>
    <col min="11749" max="11749" width="20.42578125" style="1" customWidth="1"/>
    <col min="11750" max="11750" width="10.85546875" style="1" bestFit="1" customWidth="1"/>
    <col min="11751" max="11751" width="12.42578125" style="1" customWidth="1"/>
    <col min="11752" max="11752" width="26" style="1" customWidth="1"/>
    <col min="11753" max="11998" width="9.140625" style="1"/>
    <col min="11999" max="11999" width="8.7109375" style="1" customWidth="1"/>
    <col min="12000" max="12000" width="78.7109375" style="1" customWidth="1"/>
    <col min="12001" max="12001" width="13.5703125" style="1" customWidth="1"/>
    <col min="12002" max="12002" width="14" style="1" customWidth="1"/>
    <col min="12003" max="12003" width="17.28515625" style="1" customWidth="1"/>
    <col min="12004" max="12004" width="25.85546875" style="1" customWidth="1"/>
    <col min="12005" max="12005" width="20.42578125" style="1" customWidth="1"/>
    <col min="12006" max="12006" width="10.85546875" style="1" bestFit="1" customWidth="1"/>
    <col min="12007" max="12007" width="12.42578125" style="1" customWidth="1"/>
    <col min="12008" max="12008" width="26" style="1" customWidth="1"/>
    <col min="12009" max="12254" width="9.140625" style="1"/>
    <col min="12255" max="12255" width="8.7109375" style="1" customWidth="1"/>
    <col min="12256" max="12256" width="78.7109375" style="1" customWidth="1"/>
    <col min="12257" max="12257" width="13.5703125" style="1" customWidth="1"/>
    <col min="12258" max="12258" width="14" style="1" customWidth="1"/>
    <col min="12259" max="12259" width="17.28515625" style="1" customWidth="1"/>
    <col min="12260" max="12260" width="25.85546875" style="1" customWidth="1"/>
    <col min="12261" max="12261" width="20.42578125" style="1" customWidth="1"/>
    <col min="12262" max="12262" width="10.85546875" style="1" bestFit="1" customWidth="1"/>
    <col min="12263" max="12263" width="12.42578125" style="1" customWidth="1"/>
    <col min="12264" max="12264" width="26" style="1" customWidth="1"/>
    <col min="12265" max="12510" width="9.140625" style="1"/>
    <col min="12511" max="12511" width="8.7109375" style="1" customWidth="1"/>
    <col min="12512" max="12512" width="78.7109375" style="1" customWidth="1"/>
    <col min="12513" max="12513" width="13.5703125" style="1" customWidth="1"/>
    <col min="12514" max="12514" width="14" style="1" customWidth="1"/>
    <col min="12515" max="12515" width="17.28515625" style="1" customWidth="1"/>
    <col min="12516" max="12516" width="25.85546875" style="1" customWidth="1"/>
    <col min="12517" max="12517" width="20.42578125" style="1" customWidth="1"/>
    <col min="12518" max="12518" width="10.85546875" style="1" bestFit="1" customWidth="1"/>
    <col min="12519" max="12519" width="12.42578125" style="1" customWidth="1"/>
    <col min="12520" max="12520" width="26" style="1" customWidth="1"/>
    <col min="12521" max="12766" width="9.140625" style="1"/>
    <col min="12767" max="12767" width="8.7109375" style="1" customWidth="1"/>
    <col min="12768" max="12768" width="78.7109375" style="1" customWidth="1"/>
    <col min="12769" max="12769" width="13.5703125" style="1" customWidth="1"/>
    <col min="12770" max="12770" width="14" style="1" customWidth="1"/>
    <col min="12771" max="12771" width="17.28515625" style="1" customWidth="1"/>
    <col min="12772" max="12772" width="25.85546875" style="1" customWidth="1"/>
    <col min="12773" max="12773" width="20.42578125" style="1" customWidth="1"/>
    <col min="12774" max="12774" width="10.85546875" style="1" bestFit="1" customWidth="1"/>
    <col min="12775" max="12775" width="12.42578125" style="1" customWidth="1"/>
    <col min="12776" max="12776" width="26" style="1" customWidth="1"/>
    <col min="12777" max="13022" width="9.140625" style="1"/>
    <col min="13023" max="13023" width="8.7109375" style="1" customWidth="1"/>
    <col min="13024" max="13024" width="78.7109375" style="1" customWidth="1"/>
    <col min="13025" max="13025" width="13.5703125" style="1" customWidth="1"/>
    <col min="13026" max="13026" width="14" style="1" customWidth="1"/>
    <col min="13027" max="13027" width="17.28515625" style="1" customWidth="1"/>
    <col min="13028" max="13028" width="25.85546875" style="1" customWidth="1"/>
    <col min="13029" max="13029" width="20.42578125" style="1" customWidth="1"/>
    <col min="13030" max="13030" width="10.85546875" style="1" bestFit="1" customWidth="1"/>
    <col min="13031" max="13031" width="12.42578125" style="1" customWidth="1"/>
    <col min="13032" max="13032" width="26" style="1" customWidth="1"/>
    <col min="13033" max="13278" width="9.140625" style="1"/>
    <col min="13279" max="13279" width="8.7109375" style="1" customWidth="1"/>
    <col min="13280" max="13280" width="78.7109375" style="1" customWidth="1"/>
    <col min="13281" max="13281" width="13.5703125" style="1" customWidth="1"/>
    <col min="13282" max="13282" width="14" style="1" customWidth="1"/>
    <col min="13283" max="13283" width="17.28515625" style="1" customWidth="1"/>
    <col min="13284" max="13284" width="25.85546875" style="1" customWidth="1"/>
    <col min="13285" max="13285" width="20.42578125" style="1" customWidth="1"/>
    <col min="13286" max="13286" width="10.85546875" style="1" bestFit="1" customWidth="1"/>
    <col min="13287" max="13287" width="12.42578125" style="1" customWidth="1"/>
    <col min="13288" max="13288" width="26" style="1" customWidth="1"/>
    <col min="13289" max="13534" width="9.140625" style="1"/>
    <col min="13535" max="13535" width="8.7109375" style="1" customWidth="1"/>
    <col min="13536" max="13536" width="78.7109375" style="1" customWidth="1"/>
    <col min="13537" max="13537" width="13.5703125" style="1" customWidth="1"/>
    <col min="13538" max="13538" width="14" style="1" customWidth="1"/>
    <col min="13539" max="13539" width="17.28515625" style="1" customWidth="1"/>
    <col min="13540" max="13540" width="25.85546875" style="1" customWidth="1"/>
    <col min="13541" max="13541" width="20.42578125" style="1" customWidth="1"/>
    <col min="13542" max="13542" width="10.85546875" style="1" bestFit="1" customWidth="1"/>
    <col min="13543" max="13543" width="12.42578125" style="1" customWidth="1"/>
    <col min="13544" max="13544" width="26" style="1" customWidth="1"/>
    <col min="13545" max="13790" width="9.140625" style="1"/>
    <col min="13791" max="13791" width="8.7109375" style="1" customWidth="1"/>
    <col min="13792" max="13792" width="78.7109375" style="1" customWidth="1"/>
    <col min="13793" max="13793" width="13.5703125" style="1" customWidth="1"/>
    <col min="13794" max="13794" width="14" style="1" customWidth="1"/>
    <col min="13795" max="13795" width="17.28515625" style="1" customWidth="1"/>
    <col min="13796" max="13796" width="25.85546875" style="1" customWidth="1"/>
    <col min="13797" max="13797" width="20.42578125" style="1" customWidth="1"/>
    <col min="13798" max="13798" width="10.85546875" style="1" bestFit="1" customWidth="1"/>
    <col min="13799" max="13799" width="12.42578125" style="1" customWidth="1"/>
    <col min="13800" max="13800" width="26" style="1" customWidth="1"/>
    <col min="13801" max="14046" width="9.140625" style="1"/>
    <col min="14047" max="14047" width="8.7109375" style="1" customWidth="1"/>
    <col min="14048" max="14048" width="78.7109375" style="1" customWidth="1"/>
    <col min="14049" max="14049" width="13.5703125" style="1" customWidth="1"/>
    <col min="14050" max="14050" width="14" style="1" customWidth="1"/>
    <col min="14051" max="14051" width="17.28515625" style="1" customWidth="1"/>
    <col min="14052" max="14052" width="25.85546875" style="1" customWidth="1"/>
    <col min="14053" max="14053" width="20.42578125" style="1" customWidth="1"/>
    <col min="14054" max="14054" width="10.85546875" style="1" bestFit="1" customWidth="1"/>
    <col min="14055" max="14055" width="12.42578125" style="1" customWidth="1"/>
    <col min="14056" max="14056" width="26" style="1" customWidth="1"/>
    <col min="14057" max="14302" width="9.140625" style="1"/>
    <col min="14303" max="14303" width="8.7109375" style="1" customWidth="1"/>
    <col min="14304" max="14304" width="78.7109375" style="1" customWidth="1"/>
    <col min="14305" max="14305" width="13.5703125" style="1" customWidth="1"/>
    <col min="14306" max="14306" width="14" style="1" customWidth="1"/>
    <col min="14307" max="14307" width="17.28515625" style="1" customWidth="1"/>
    <col min="14308" max="14308" width="25.85546875" style="1" customWidth="1"/>
    <col min="14309" max="14309" width="20.42578125" style="1" customWidth="1"/>
    <col min="14310" max="14310" width="10.85546875" style="1" bestFit="1" customWidth="1"/>
    <col min="14311" max="14311" width="12.42578125" style="1" customWidth="1"/>
    <col min="14312" max="14312" width="26" style="1" customWidth="1"/>
    <col min="14313" max="14558" width="9.140625" style="1"/>
    <col min="14559" max="14559" width="8.7109375" style="1" customWidth="1"/>
    <col min="14560" max="14560" width="78.7109375" style="1" customWidth="1"/>
    <col min="14561" max="14561" width="13.5703125" style="1" customWidth="1"/>
    <col min="14562" max="14562" width="14" style="1" customWidth="1"/>
    <col min="14563" max="14563" width="17.28515625" style="1" customWidth="1"/>
    <col min="14564" max="14564" width="25.85546875" style="1" customWidth="1"/>
    <col min="14565" max="14565" width="20.42578125" style="1" customWidth="1"/>
    <col min="14566" max="14566" width="10.85546875" style="1" bestFit="1" customWidth="1"/>
    <col min="14567" max="14567" width="12.42578125" style="1" customWidth="1"/>
    <col min="14568" max="14568" width="26" style="1" customWidth="1"/>
    <col min="14569" max="14814" width="9.140625" style="1"/>
    <col min="14815" max="14815" width="8.7109375" style="1" customWidth="1"/>
    <col min="14816" max="14816" width="78.7109375" style="1" customWidth="1"/>
    <col min="14817" max="14817" width="13.5703125" style="1" customWidth="1"/>
    <col min="14818" max="14818" width="14" style="1" customWidth="1"/>
    <col min="14819" max="14819" width="17.28515625" style="1" customWidth="1"/>
    <col min="14820" max="14820" width="25.85546875" style="1" customWidth="1"/>
    <col min="14821" max="14821" width="20.42578125" style="1" customWidth="1"/>
    <col min="14822" max="14822" width="10.85546875" style="1" bestFit="1" customWidth="1"/>
    <col min="14823" max="14823" width="12.42578125" style="1" customWidth="1"/>
    <col min="14824" max="14824" width="26" style="1" customWidth="1"/>
    <col min="14825" max="15070" width="9.140625" style="1"/>
    <col min="15071" max="15071" width="8.7109375" style="1" customWidth="1"/>
    <col min="15072" max="15072" width="78.7109375" style="1" customWidth="1"/>
    <col min="15073" max="15073" width="13.5703125" style="1" customWidth="1"/>
    <col min="15074" max="15074" width="14" style="1" customWidth="1"/>
    <col min="15075" max="15075" width="17.28515625" style="1" customWidth="1"/>
    <col min="15076" max="15076" width="25.85546875" style="1" customWidth="1"/>
    <col min="15077" max="15077" width="20.42578125" style="1" customWidth="1"/>
    <col min="15078" max="15078" width="10.85546875" style="1" bestFit="1" customWidth="1"/>
    <col min="15079" max="15079" width="12.42578125" style="1" customWidth="1"/>
    <col min="15080" max="15080" width="26" style="1" customWidth="1"/>
    <col min="15081" max="15326" width="9.140625" style="1"/>
    <col min="15327" max="15327" width="8.7109375" style="1" customWidth="1"/>
    <col min="15328" max="15328" width="78.7109375" style="1" customWidth="1"/>
    <col min="15329" max="15329" width="13.5703125" style="1" customWidth="1"/>
    <col min="15330" max="15330" width="14" style="1" customWidth="1"/>
    <col min="15331" max="15331" width="17.28515625" style="1" customWidth="1"/>
    <col min="15332" max="15332" width="25.85546875" style="1" customWidth="1"/>
    <col min="15333" max="15333" width="20.42578125" style="1" customWidth="1"/>
    <col min="15334" max="15334" width="10.85546875" style="1" bestFit="1" customWidth="1"/>
    <col min="15335" max="15335" width="12.42578125" style="1" customWidth="1"/>
    <col min="15336" max="15336" width="26" style="1" customWidth="1"/>
    <col min="15337" max="15582" width="9.140625" style="1"/>
    <col min="15583" max="15583" width="8.7109375" style="1" customWidth="1"/>
    <col min="15584" max="15584" width="78.7109375" style="1" customWidth="1"/>
    <col min="15585" max="15585" width="13.5703125" style="1" customWidth="1"/>
    <col min="15586" max="15586" width="14" style="1" customWidth="1"/>
    <col min="15587" max="15587" width="17.28515625" style="1" customWidth="1"/>
    <col min="15588" max="15588" width="25.85546875" style="1" customWidth="1"/>
    <col min="15589" max="15589" width="20.42578125" style="1" customWidth="1"/>
    <col min="15590" max="15590" width="10.85546875" style="1" bestFit="1" customWidth="1"/>
    <col min="15591" max="15591" width="12.42578125" style="1" customWidth="1"/>
    <col min="15592" max="15592" width="26" style="1" customWidth="1"/>
    <col min="15593" max="15838" width="9.140625" style="1"/>
    <col min="15839" max="15839" width="8.7109375" style="1" customWidth="1"/>
    <col min="15840" max="15840" width="78.7109375" style="1" customWidth="1"/>
    <col min="15841" max="15841" width="13.5703125" style="1" customWidth="1"/>
    <col min="15842" max="15842" width="14" style="1" customWidth="1"/>
    <col min="15843" max="15843" width="17.28515625" style="1" customWidth="1"/>
    <col min="15844" max="15844" width="25.85546875" style="1" customWidth="1"/>
    <col min="15845" max="15845" width="20.42578125" style="1" customWidth="1"/>
    <col min="15846" max="15846" width="10.85546875" style="1" bestFit="1" customWidth="1"/>
    <col min="15847" max="15847" width="12.42578125" style="1" customWidth="1"/>
    <col min="15848" max="15848" width="26" style="1" customWidth="1"/>
    <col min="15849" max="16094" width="9.140625" style="1"/>
    <col min="16095" max="16095" width="8.7109375" style="1" customWidth="1"/>
    <col min="16096" max="16096" width="78.7109375" style="1" customWidth="1"/>
    <col min="16097" max="16097" width="13.5703125" style="1" customWidth="1"/>
    <col min="16098" max="16098" width="14" style="1" customWidth="1"/>
    <col min="16099" max="16099" width="17.28515625" style="1" customWidth="1"/>
    <col min="16100" max="16100" width="25.85546875" style="1" customWidth="1"/>
    <col min="16101" max="16101" width="20.42578125" style="1" customWidth="1"/>
    <col min="16102" max="16102" width="10.85546875" style="1" bestFit="1" customWidth="1"/>
    <col min="16103" max="16103" width="12.42578125" style="1" customWidth="1"/>
    <col min="16104" max="16104" width="26" style="1" customWidth="1"/>
    <col min="16105" max="16384" width="9.140625" style="1"/>
  </cols>
  <sheetData>
    <row r="1" spans="1:54">
      <c r="D1" s="1" t="s">
        <v>297</v>
      </c>
      <c r="E1" s="49"/>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c r="AX1" s="67"/>
      <c r="AY1" s="67"/>
      <c r="AZ1" s="67"/>
      <c r="BA1" s="67"/>
      <c r="BB1" s="67"/>
    </row>
    <row r="2" spans="1:54" ht="16.5" customHeight="1">
      <c r="D2" s="8"/>
      <c r="E2" s="9"/>
      <c r="F2" s="9"/>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row>
    <row r="3" spans="1:54">
      <c r="A3" s="125" t="s">
        <v>285</v>
      </c>
      <c r="B3" s="125"/>
      <c r="C3" s="125"/>
      <c r="D3" s="125"/>
      <c r="E3" s="125"/>
      <c r="F3" s="125"/>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row>
    <row r="4" spans="1:54" ht="48.75" customHeight="1">
      <c r="A4" s="126" t="s">
        <v>296</v>
      </c>
      <c r="B4" s="126"/>
      <c r="C4" s="126"/>
      <c r="D4" s="126"/>
      <c r="E4" s="126"/>
      <c r="F4" s="126"/>
      <c r="G4" s="89"/>
      <c r="H4" s="89"/>
      <c r="I4" s="89"/>
      <c r="J4" s="89"/>
      <c r="K4" s="89"/>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row>
    <row r="5" spans="1:54" ht="21.75" customHeight="1">
      <c r="A5" s="86"/>
      <c r="B5" s="86"/>
      <c r="C5" s="86"/>
      <c r="D5" s="86"/>
      <c r="E5" s="86"/>
      <c r="F5" s="86"/>
      <c r="G5" s="89"/>
      <c r="H5" s="89"/>
      <c r="I5" s="89"/>
      <c r="J5" s="89"/>
      <c r="K5" s="89"/>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row>
    <row r="6" spans="1:54" ht="26.25" customHeight="1">
      <c r="A6" s="140" t="s">
        <v>286</v>
      </c>
      <c r="B6" s="140"/>
      <c r="C6" s="140"/>
      <c r="D6" s="140"/>
      <c r="E6" s="140"/>
      <c r="F6" s="140"/>
      <c r="G6" s="89"/>
      <c r="H6" s="89"/>
      <c r="I6" s="89"/>
      <c r="J6" s="89"/>
      <c r="K6" s="89"/>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row>
    <row r="7" spans="1:54" ht="34.5" customHeight="1">
      <c r="A7" s="140" t="s">
        <v>298</v>
      </c>
      <c r="B7" s="140"/>
      <c r="C7" s="140"/>
      <c r="D7" s="140"/>
      <c r="E7" s="140"/>
      <c r="F7" s="140"/>
      <c r="G7" s="89"/>
      <c r="H7" s="89"/>
      <c r="I7" s="89"/>
      <c r="J7" s="89"/>
      <c r="K7" s="89"/>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row>
    <row r="8" spans="1:54" ht="23.25" customHeight="1">
      <c r="A8" s="90"/>
      <c r="B8" s="141" t="s">
        <v>150</v>
      </c>
      <c r="C8" s="140"/>
      <c r="D8" s="140"/>
      <c r="E8" s="140"/>
      <c r="F8" s="140"/>
      <c r="G8" s="89"/>
      <c r="H8" s="89"/>
      <c r="I8" s="89"/>
      <c r="J8" s="89"/>
      <c r="K8" s="89"/>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row>
    <row r="9" spans="1:54" ht="36" customHeight="1">
      <c r="A9" s="91"/>
      <c r="B9" s="141" t="s">
        <v>287</v>
      </c>
      <c r="C9" s="142"/>
      <c r="D9" s="142"/>
      <c r="E9" s="142"/>
      <c r="F9" s="142"/>
      <c r="G9" s="89"/>
      <c r="H9" s="89"/>
      <c r="I9" s="89"/>
      <c r="J9" s="89"/>
      <c r="K9" s="89"/>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row>
    <row r="10" spans="1:54" ht="18.75" customHeight="1">
      <c r="A10" s="92"/>
      <c r="B10" s="141" t="s">
        <v>288</v>
      </c>
      <c r="C10" s="140"/>
      <c r="D10" s="140"/>
      <c r="E10" s="140"/>
      <c r="F10" s="140"/>
      <c r="G10" s="89"/>
      <c r="H10" s="89"/>
      <c r="I10" s="89"/>
      <c r="J10" s="89"/>
      <c r="K10" s="89"/>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row>
    <row r="11" spans="1:54" ht="24" customHeight="1">
      <c r="A11" s="93"/>
      <c r="B11" s="141" t="s">
        <v>293</v>
      </c>
      <c r="C11" s="140"/>
      <c r="D11" s="140"/>
      <c r="E11" s="140"/>
      <c r="F11" s="140"/>
      <c r="G11" s="89"/>
      <c r="H11" s="89"/>
      <c r="I11" s="89"/>
      <c r="J11" s="89"/>
      <c r="K11" s="89"/>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row>
    <row r="12" spans="1:54" ht="21" customHeight="1" thickBot="1">
      <c r="A12" s="86"/>
      <c r="B12" s="86"/>
      <c r="C12" s="86"/>
      <c r="D12" s="86"/>
      <c r="E12" s="86"/>
      <c r="F12" s="86"/>
      <c r="G12" s="89"/>
      <c r="H12" s="89"/>
      <c r="I12" s="89"/>
      <c r="J12" s="89"/>
      <c r="K12" s="89"/>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row>
    <row r="13" spans="1:54" ht="60" customHeight="1" thickBot="1">
      <c r="A13" s="74" t="s">
        <v>0</v>
      </c>
      <c r="B13" s="75" t="s">
        <v>72</v>
      </c>
      <c r="C13" s="75" t="s">
        <v>1</v>
      </c>
      <c r="D13" s="75" t="s">
        <v>2</v>
      </c>
      <c r="E13" s="76" t="s">
        <v>294</v>
      </c>
      <c r="F13" s="94" t="s">
        <v>295</v>
      </c>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row>
    <row r="14" spans="1:54">
      <c r="A14" s="117" t="s">
        <v>289</v>
      </c>
      <c r="B14" s="118"/>
      <c r="C14" s="118"/>
      <c r="D14" s="118"/>
      <c r="E14" s="118"/>
      <c r="F14" s="10">
        <f>F15</f>
        <v>0</v>
      </c>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row>
    <row r="15" spans="1:54" ht="16.5" thickBot="1">
      <c r="A15" s="68" t="s">
        <v>149</v>
      </c>
      <c r="B15" s="64" t="s">
        <v>109</v>
      </c>
      <c r="C15" s="65" t="s">
        <v>108</v>
      </c>
      <c r="D15" s="65">
        <v>3</v>
      </c>
      <c r="E15" s="111">
        <v>0</v>
      </c>
      <c r="F15" s="66">
        <f>D15*E15</f>
        <v>0</v>
      </c>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row>
    <row r="16" spans="1:54">
      <c r="A16" s="119" t="s">
        <v>290</v>
      </c>
      <c r="B16" s="120"/>
      <c r="C16" s="120"/>
      <c r="D16" s="120"/>
      <c r="E16" s="120"/>
      <c r="F16" s="100">
        <f>F17</f>
        <v>0</v>
      </c>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row>
    <row r="17" spans="1:54" ht="16.5" thickBot="1">
      <c r="A17" s="79" t="s">
        <v>155</v>
      </c>
      <c r="B17" s="80" t="s">
        <v>110</v>
      </c>
      <c r="C17" s="81" t="s">
        <v>78</v>
      </c>
      <c r="D17" s="112">
        <f>D15*96/30.4</f>
        <v>9.4736842105263168</v>
      </c>
      <c r="E17" s="110">
        <v>0</v>
      </c>
      <c r="F17" s="95">
        <f>D17*E17</f>
        <v>0</v>
      </c>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row>
    <row r="18" spans="1:54">
      <c r="A18" s="117" t="s">
        <v>162</v>
      </c>
      <c r="B18" s="118"/>
      <c r="C18" s="118"/>
      <c r="D18" s="118"/>
      <c r="E18" s="118"/>
      <c r="F18" s="10">
        <f>F19+F20+F21+F22+F42+F43+F49+F51+F56</f>
        <v>0</v>
      </c>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row>
    <row r="19" spans="1:54">
      <c r="A19" s="96" t="s">
        <v>69</v>
      </c>
      <c r="B19" s="82" t="s">
        <v>163</v>
      </c>
      <c r="C19" s="83" t="s">
        <v>3</v>
      </c>
      <c r="D19" s="83">
        <v>1</v>
      </c>
      <c r="E19" s="109">
        <v>0</v>
      </c>
      <c r="F19" s="97">
        <f>D19*E19</f>
        <v>0</v>
      </c>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row>
    <row r="20" spans="1:54" ht="31.5">
      <c r="A20" s="96" t="s">
        <v>94</v>
      </c>
      <c r="B20" s="82" t="s">
        <v>164</v>
      </c>
      <c r="C20" s="83" t="s">
        <v>93</v>
      </c>
      <c r="D20" s="83">
        <v>30000</v>
      </c>
      <c r="E20" s="109">
        <v>0</v>
      </c>
      <c r="F20" s="97">
        <f>D20*E20</f>
        <v>0</v>
      </c>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row>
    <row r="21" spans="1:54" ht="31.5">
      <c r="A21" s="96" t="s">
        <v>83</v>
      </c>
      <c r="B21" s="82" t="s">
        <v>165</v>
      </c>
      <c r="C21" s="83" t="s">
        <v>9</v>
      </c>
      <c r="D21" s="114">
        <f>30000*1.5*74</f>
        <v>3330000</v>
      </c>
      <c r="E21" s="109">
        <v>0</v>
      </c>
      <c r="F21" s="97">
        <f>D21*E21</f>
        <v>0</v>
      </c>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row>
    <row r="22" spans="1:54" ht="31.5">
      <c r="A22" s="131" t="s">
        <v>95</v>
      </c>
      <c r="B22" s="82" t="s">
        <v>166</v>
      </c>
      <c r="C22" s="83" t="s">
        <v>93</v>
      </c>
      <c r="D22" s="83">
        <v>24155</v>
      </c>
      <c r="E22" s="87"/>
      <c r="F22" s="97">
        <f>SUM(F23:F40)</f>
        <v>0</v>
      </c>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row>
    <row r="23" spans="1:54">
      <c r="A23" s="132"/>
      <c r="B23" s="82" t="s">
        <v>167</v>
      </c>
      <c r="C23" s="83" t="s">
        <v>93</v>
      </c>
      <c r="D23" s="83">
        <v>2109</v>
      </c>
      <c r="E23" s="127">
        <v>0</v>
      </c>
      <c r="F23" s="97">
        <f>D23*E23</f>
        <v>0</v>
      </c>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row>
    <row r="24" spans="1:54">
      <c r="A24" s="132"/>
      <c r="B24" s="82" t="s">
        <v>168</v>
      </c>
      <c r="C24" s="83" t="s">
        <v>93</v>
      </c>
      <c r="D24" s="83">
        <v>400</v>
      </c>
      <c r="E24" s="127"/>
      <c r="F24" s="97">
        <f>D24*E23</f>
        <v>0</v>
      </c>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row>
    <row r="25" spans="1:54">
      <c r="A25" s="132"/>
      <c r="B25" s="82" t="s">
        <v>160</v>
      </c>
      <c r="C25" s="83" t="s">
        <v>93</v>
      </c>
      <c r="D25" s="83">
        <v>1600</v>
      </c>
      <c r="E25" s="127"/>
      <c r="F25" s="97">
        <f>D25*E23</f>
        <v>0</v>
      </c>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c r="AT25" s="67"/>
      <c r="AU25" s="67"/>
      <c r="AV25" s="67"/>
      <c r="AW25" s="67"/>
      <c r="AX25" s="67"/>
      <c r="AY25" s="67"/>
      <c r="AZ25" s="67"/>
      <c r="BA25" s="67"/>
      <c r="BB25" s="67"/>
    </row>
    <row r="26" spans="1:54">
      <c r="A26" s="132"/>
      <c r="B26" s="82" t="s">
        <v>159</v>
      </c>
      <c r="C26" s="83" t="s">
        <v>93</v>
      </c>
      <c r="D26" s="83">
        <v>1010</v>
      </c>
      <c r="E26" s="127"/>
      <c r="F26" s="97">
        <f>D26*E23</f>
        <v>0</v>
      </c>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row>
    <row r="27" spans="1:54">
      <c r="A27" s="132"/>
      <c r="B27" s="82" t="s">
        <v>169</v>
      </c>
      <c r="C27" s="83" t="s">
        <v>93</v>
      </c>
      <c r="D27" s="83">
        <v>6000</v>
      </c>
      <c r="E27" s="127"/>
      <c r="F27" s="97">
        <f>D27*E23</f>
        <v>0</v>
      </c>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c r="AT27" s="67"/>
      <c r="AU27" s="67"/>
      <c r="AV27" s="67"/>
      <c r="AW27" s="67"/>
      <c r="AX27" s="67"/>
      <c r="AY27" s="67"/>
      <c r="AZ27" s="67"/>
      <c r="BA27" s="67"/>
      <c r="BB27" s="67"/>
    </row>
    <row r="28" spans="1:54">
      <c r="A28" s="132"/>
      <c r="B28" s="82" t="s">
        <v>170</v>
      </c>
      <c r="C28" s="83" t="s">
        <v>93</v>
      </c>
      <c r="D28" s="83">
        <v>3840</v>
      </c>
      <c r="E28" s="127"/>
      <c r="F28" s="97">
        <f>D28*E23</f>
        <v>0</v>
      </c>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row>
    <row r="29" spans="1:54">
      <c r="A29" s="132"/>
      <c r="B29" s="82" t="s">
        <v>171</v>
      </c>
      <c r="C29" s="83" t="s">
        <v>93</v>
      </c>
      <c r="D29" s="83">
        <v>48</v>
      </c>
      <c r="E29" s="127"/>
      <c r="F29" s="97">
        <f>D29*E23</f>
        <v>0</v>
      </c>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row>
    <row r="30" spans="1:54">
      <c r="A30" s="132"/>
      <c r="B30" s="82" t="s">
        <v>172</v>
      </c>
      <c r="C30" s="83" t="s">
        <v>93</v>
      </c>
      <c r="D30" s="83">
        <v>300</v>
      </c>
      <c r="E30" s="127"/>
      <c r="F30" s="97">
        <f>D30*E23</f>
        <v>0</v>
      </c>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c r="AV30" s="67"/>
      <c r="AW30" s="67"/>
      <c r="AX30" s="67"/>
      <c r="AY30" s="67"/>
      <c r="AZ30" s="67"/>
      <c r="BA30" s="67"/>
      <c r="BB30" s="67"/>
    </row>
    <row r="31" spans="1:54">
      <c r="A31" s="132"/>
      <c r="B31" s="82" t="s">
        <v>173</v>
      </c>
      <c r="C31" s="83" t="s">
        <v>93</v>
      </c>
      <c r="D31" s="83">
        <v>4905</v>
      </c>
      <c r="E31" s="127"/>
      <c r="F31" s="97">
        <f>D31*E23</f>
        <v>0</v>
      </c>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row>
    <row r="32" spans="1:54">
      <c r="A32" s="132"/>
      <c r="B32" s="82" t="s">
        <v>174</v>
      </c>
      <c r="C32" s="83" t="s">
        <v>93</v>
      </c>
      <c r="D32" s="83">
        <v>120</v>
      </c>
      <c r="E32" s="127"/>
      <c r="F32" s="97">
        <f>D32*E23</f>
        <v>0</v>
      </c>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7"/>
      <c r="AW32" s="67"/>
      <c r="AX32" s="67"/>
      <c r="AY32" s="67"/>
      <c r="AZ32" s="67"/>
      <c r="BA32" s="67"/>
      <c r="BB32" s="67"/>
    </row>
    <row r="33" spans="1:54">
      <c r="A33" s="132"/>
      <c r="B33" s="82" t="s">
        <v>175</v>
      </c>
      <c r="C33" s="83" t="s">
        <v>93</v>
      </c>
      <c r="D33" s="83">
        <v>600</v>
      </c>
      <c r="E33" s="127"/>
      <c r="F33" s="97">
        <f>D33*E23</f>
        <v>0</v>
      </c>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row>
    <row r="34" spans="1:54">
      <c r="A34" s="132"/>
      <c r="B34" s="82" t="s">
        <v>176</v>
      </c>
      <c r="C34" s="83" t="s">
        <v>93</v>
      </c>
      <c r="D34" s="83">
        <v>120</v>
      </c>
      <c r="E34" s="127"/>
      <c r="F34" s="97">
        <f>D34*E23</f>
        <v>0</v>
      </c>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row>
    <row r="35" spans="1:54">
      <c r="A35" s="132"/>
      <c r="B35" s="82" t="s">
        <v>177</v>
      </c>
      <c r="C35" s="83" t="s">
        <v>93</v>
      </c>
      <c r="D35" s="83">
        <v>900</v>
      </c>
      <c r="E35" s="127"/>
      <c r="F35" s="97">
        <f>D35*E23</f>
        <v>0</v>
      </c>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row>
    <row r="36" spans="1:54">
      <c r="A36" s="132"/>
      <c r="B36" s="82" t="s">
        <v>178</v>
      </c>
      <c r="C36" s="83" t="s">
        <v>93</v>
      </c>
      <c r="D36" s="83">
        <v>120</v>
      </c>
      <c r="E36" s="127"/>
      <c r="F36" s="97">
        <f>D36*E23</f>
        <v>0</v>
      </c>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row>
    <row r="37" spans="1:54">
      <c r="A37" s="132"/>
      <c r="B37" s="82" t="s">
        <v>179</v>
      </c>
      <c r="C37" s="83" t="s">
        <v>93</v>
      </c>
      <c r="D37" s="83">
        <v>200</v>
      </c>
      <c r="E37" s="127"/>
      <c r="F37" s="97">
        <f>D37*E23</f>
        <v>0</v>
      </c>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row>
    <row r="38" spans="1:54">
      <c r="A38" s="132"/>
      <c r="B38" s="82" t="s">
        <v>180</v>
      </c>
      <c r="C38" s="83" t="s">
        <v>93</v>
      </c>
      <c r="D38" s="83">
        <v>110</v>
      </c>
      <c r="E38" s="127"/>
      <c r="F38" s="97">
        <f>D38*E23</f>
        <v>0</v>
      </c>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c r="AT38" s="67"/>
      <c r="AU38" s="67"/>
      <c r="AV38" s="67"/>
      <c r="AW38" s="67"/>
      <c r="AX38" s="67"/>
      <c r="AY38" s="67"/>
      <c r="AZ38" s="67"/>
      <c r="BA38" s="67"/>
      <c r="BB38" s="67"/>
    </row>
    <row r="39" spans="1:54">
      <c r="A39" s="132"/>
      <c r="B39" s="82" t="s">
        <v>181</v>
      </c>
      <c r="C39" s="83" t="s">
        <v>93</v>
      </c>
      <c r="D39" s="83">
        <v>200</v>
      </c>
      <c r="E39" s="127"/>
      <c r="F39" s="97">
        <f>D39*E23</f>
        <v>0</v>
      </c>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c r="AT39" s="67"/>
      <c r="AU39" s="67"/>
      <c r="AV39" s="67"/>
      <c r="AW39" s="67"/>
      <c r="AX39" s="67"/>
      <c r="AY39" s="67"/>
      <c r="AZ39" s="67"/>
      <c r="BA39" s="67"/>
      <c r="BB39" s="67"/>
    </row>
    <row r="40" spans="1:54">
      <c r="A40" s="132"/>
      <c r="B40" s="82" t="s">
        <v>182</v>
      </c>
      <c r="C40" s="83" t="s">
        <v>93</v>
      </c>
      <c r="D40" s="83">
        <v>600</v>
      </c>
      <c r="E40" s="127"/>
      <c r="F40" s="97">
        <f>D40*E23</f>
        <v>0</v>
      </c>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row>
    <row r="41" spans="1:54">
      <c r="A41" s="133"/>
      <c r="B41" s="84" t="s">
        <v>283</v>
      </c>
      <c r="C41" s="83" t="s">
        <v>93</v>
      </c>
      <c r="D41" s="83">
        <v>973</v>
      </c>
      <c r="E41" s="87" t="s">
        <v>101</v>
      </c>
      <c r="F41" s="97" t="s">
        <v>101</v>
      </c>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c r="AT41" s="67"/>
      <c r="AU41" s="67"/>
      <c r="AV41" s="67"/>
      <c r="AW41" s="67"/>
      <c r="AX41" s="67"/>
      <c r="AY41" s="67"/>
      <c r="AZ41" s="67"/>
      <c r="BA41" s="67"/>
      <c r="BB41" s="67"/>
    </row>
    <row r="42" spans="1:54" ht="47.25">
      <c r="A42" s="96" t="s">
        <v>84</v>
      </c>
      <c r="B42" s="82" t="s">
        <v>183</v>
      </c>
      <c r="C42" s="83" t="s">
        <v>157</v>
      </c>
      <c r="D42" s="83">
        <v>22000</v>
      </c>
      <c r="E42" s="109">
        <v>0</v>
      </c>
      <c r="F42" s="97">
        <f>D42*E42</f>
        <v>0</v>
      </c>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row>
    <row r="43" spans="1:54">
      <c r="A43" s="131" t="s">
        <v>96</v>
      </c>
      <c r="B43" s="82" t="s">
        <v>184</v>
      </c>
      <c r="C43" s="83" t="s">
        <v>93</v>
      </c>
      <c r="D43" s="83">
        <v>2432</v>
      </c>
      <c r="E43" s="87"/>
      <c r="F43" s="97">
        <f>SUM(F44:F47)</f>
        <v>0</v>
      </c>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67"/>
      <c r="BB43" s="67"/>
    </row>
    <row r="44" spans="1:54">
      <c r="A44" s="132"/>
      <c r="B44" s="82" t="s">
        <v>158</v>
      </c>
      <c r="C44" s="83" t="s">
        <v>93</v>
      </c>
      <c r="D44" s="83">
        <v>1374</v>
      </c>
      <c r="E44" s="128">
        <v>0</v>
      </c>
      <c r="F44" s="97">
        <f>D44*E44</f>
        <v>0</v>
      </c>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c r="AT44" s="67"/>
      <c r="AU44" s="67"/>
      <c r="AV44" s="67"/>
      <c r="AW44" s="67"/>
      <c r="AX44" s="67"/>
      <c r="AY44" s="67"/>
      <c r="AZ44" s="67"/>
      <c r="BA44" s="67"/>
      <c r="BB44" s="67"/>
    </row>
    <row r="45" spans="1:54">
      <c r="A45" s="132"/>
      <c r="B45" s="82" t="s">
        <v>159</v>
      </c>
      <c r="C45" s="83" t="s">
        <v>93</v>
      </c>
      <c r="D45" s="83">
        <v>854</v>
      </c>
      <c r="E45" s="129"/>
      <c r="F45" s="97">
        <f>D45*E44</f>
        <v>0</v>
      </c>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c r="AT45" s="67"/>
      <c r="AU45" s="67"/>
      <c r="AV45" s="67"/>
      <c r="AW45" s="67"/>
      <c r="AX45" s="67"/>
      <c r="AY45" s="67"/>
      <c r="AZ45" s="67"/>
      <c r="BA45" s="67"/>
      <c r="BB45" s="67"/>
    </row>
    <row r="46" spans="1:54">
      <c r="A46" s="132"/>
      <c r="B46" s="82" t="s">
        <v>160</v>
      </c>
      <c r="C46" s="83" t="s">
        <v>93</v>
      </c>
      <c r="D46" s="83">
        <v>52</v>
      </c>
      <c r="E46" s="129"/>
      <c r="F46" s="97">
        <f>D46*E44</f>
        <v>0</v>
      </c>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c r="AT46" s="67"/>
      <c r="AU46" s="67"/>
      <c r="AV46" s="67"/>
      <c r="AW46" s="67"/>
      <c r="AX46" s="67"/>
      <c r="AY46" s="67"/>
      <c r="AZ46" s="67"/>
      <c r="BA46" s="67"/>
      <c r="BB46" s="67"/>
    </row>
    <row r="47" spans="1:54">
      <c r="A47" s="132"/>
      <c r="B47" s="82" t="s">
        <v>185</v>
      </c>
      <c r="C47" s="83" t="s">
        <v>93</v>
      </c>
      <c r="D47" s="83">
        <v>36</v>
      </c>
      <c r="E47" s="130"/>
      <c r="F47" s="97">
        <f>D47*E44</f>
        <v>0</v>
      </c>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c r="AT47" s="67"/>
      <c r="AU47" s="67"/>
      <c r="AV47" s="67"/>
      <c r="AW47" s="67"/>
      <c r="AX47" s="67"/>
      <c r="AY47" s="67"/>
      <c r="AZ47" s="67"/>
      <c r="BA47" s="67"/>
      <c r="BB47" s="67"/>
    </row>
    <row r="48" spans="1:54">
      <c r="A48" s="133"/>
      <c r="B48" s="84" t="s">
        <v>283</v>
      </c>
      <c r="C48" s="83" t="s">
        <v>93</v>
      </c>
      <c r="D48" s="83">
        <v>116</v>
      </c>
      <c r="E48" s="87" t="s">
        <v>101</v>
      </c>
      <c r="F48" s="97" t="s">
        <v>101</v>
      </c>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c r="AT48" s="67"/>
      <c r="AU48" s="67"/>
      <c r="AV48" s="67"/>
      <c r="AW48" s="67"/>
      <c r="AX48" s="67"/>
      <c r="AY48" s="67"/>
      <c r="AZ48" s="67"/>
      <c r="BA48" s="67"/>
      <c r="BB48" s="67"/>
    </row>
    <row r="49" spans="1:54">
      <c r="A49" s="131" t="s">
        <v>85</v>
      </c>
      <c r="B49" s="82" t="s">
        <v>186</v>
      </c>
      <c r="C49" s="83" t="s">
        <v>93</v>
      </c>
      <c r="D49" s="83">
        <v>3413</v>
      </c>
      <c r="E49" s="109">
        <v>0</v>
      </c>
      <c r="F49" s="97">
        <f>D49*E49</f>
        <v>0</v>
      </c>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c r="AT49" s="67"/>
      <c r="AU49" s="67"/>
      <c r="AV49" s="67"/>
      <c r="AW49" s="67"/>
      <c r="AX49" s="67"/>
      <c r="AY49" s="67"/>
      <c r="AZ49" s="67"/>
      <c r="BA49" s="67"/>
      <c r="BB49" s="67"/>
    </row>
    <row r="50" spans="1:54">
      <c r="A50" s="133"/>
      <c r="B50" s="84" t="s">
        <v>283</v>
      </c>
      <c r="C50" s="83" t="s">
        <v>93</v>
      </c>
      <c r="D50" s="83">
        <v>163</v>
      </c>
      <c r="E50" s="87" t="s">
        <v>101</v>
      </c>
      <c r="F50" s="97" t="s">
        <v>101</v>
      </c>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c r="AT50" s="67"/>
      <c r="AU50" s="67"/>
      <c r="AV50" s="67"/>
      <c r="AW50" s="67"/>
      <c r="AX50" s="67"/>
      <c r="AY50" s="67"/>
      <c r="AZ50" s="67"/>
      <c r="BA50" s="67"/>
      <c r="BB50" s="67"/>
    </row>
    <row r="51" spans="1:54">
      <c r="A51" s="131" t="s">
        <v>97</v>
      </c>
      <c r="B51" s="82" t="s">
        <v>161</v>
      </c>
      <c r="C51" s="83" t="s">
        <v>77</v>
      </c>
      <c r="D51" s="83">
        <v>7000</v>
      </c>
      <c r="E51" s="87"/>
      <c r="F51" s="97">
        <f>SUM(F52:F55)</f>
        <v>0</v>
      </c>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67"/>
      <c r="AW51" s="67"/>
      <c r="AX51" s="67"/>
      <c r="AY51" s="67"/>
      <c r="AZ51" s="67"/>
      <c r="BA51" s="67"/>
      <c r="BB51" s="67"/>
    </row>
    <row r="52" spans="1:54" ht="31.5">
      <c r="A52" s="132"/>
      <c r="B52" s="82" t="s">
        <v>187</v>
      </c>
      <c r="C52" s="83" t="s">
        <v>77</v>
      </c>
      <c r="D52" s="83">
        <v>1800</v>
      </c>
      <c r="E52" s="128">
        <v>0</v>
      </c>
      <c r="F52" s="97">
        <f>D52*E52</f>
        <v>0</v>
      </c>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row>
    <row r="53" spans="1:54">
      <c r="A53" s="132"/>
      <c r="B53" s="82" t="s">
        <v>188</v>
      </c>
      <c r="C53" s="83" t="s">
        <v>77</v>
      </c>
      <c r="D53" s="83">
        <v>3120</v>
      </c>
      <c r="E53" s="129"/>
      <c r="F53" s="97">
        <f>D53*E52</f>
        <v>0</v>
      </c>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67"/>
      <c r="BB53" s="67"/>
    </row>
    <row r="54" spans="1:54">
      <c r="A54" s="132"/>
      <c r="B54" s="82" t="s">
        <v>189</v>
      </c>
      <c r="C54" s="83" t="s">
        <v>77</v>
      </c>
      <c r="D54" s="83">
        <v>1750</v>
      </c>
      <c r="E54" s="129"/>
      <c r="F54" s="97">
        <f>D54*E52</f>
        <v>0</v>
      </c>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row>
    <row r="55" spans="1:54">
      <c r="A55" s="133"/>
      <c r="B55" s="82" t="s">
        <v>190</v>
      </c>
      <c r="C55" s="83" t="s">
        <v>77</v>
      </c>
      <c r="D55" s="83">
        <v>330</v>
      </c>
      <c r="E55" s="130"/>
      <c r="F55" s="97">
        <f>D55*E52</f>
        <v>0</v>
      </c>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row>
    <row r="56" spans="1:54">
      <c r="A56" s="131" t="s">
        <v>86</v>
      </c>
      <c r="B56" s="82" t="s">
        <v>191</v>
      </c>
      <c r="C56" s="83" t="s">
        <v>77</v>
      </c>
      <c r="D56" s="83">
        <v>5900</v>
      </c>
      <c r="E56" s="87"/>
      <c r="F56" s="97">
        <f>SUM(F57:F59)</f>
        <v>0</v>
      </c>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row>
    <row r="57" spans="1:54" ht="31.5">
      <c r="A57" s="132"/>
      <c r="B57" s="82" t="s">
        <v>187</v>
      </c>
      <c r="C57" s="83" t="s">
        <v>77</v>
      </c>
      <c r="D57" s="83">
        <v>1800</v>
      </c>
      <c r="E57" s="128">
        <v>0</v>
      </c>
      <c r="F57" s="97">
        <f>D57*E57</f>
        <v>0</v>
      </c>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row>
    <row r="58" spans="1:54">
      <c r="A58" s="132"/>
      <c r="B58" s="82" t="s">
        <v>160</v>
      </c>
      <c r="C58" s="83" t="s">
        <v>77</v>
      </c>
      <c r="D58" s="83">
        <v>1750</v>
      </c>
      <c r="E58" s="129"/>
      <c r="F58" s="97">
        <f>D58*E57</f>
        <v>0</v>
      </c>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c r="AT58" s="67"/>
      <c r="AU58" s="67"/>
      <c r="AV58" s="67"/>
      <c r="AW58" s="67"/>
      <c r="AX58" s="67"/>
      <c r="AY58" s="67"/>
      <c r="AZ58" s="67"/>
      <c r="BA58" s="67"/>
      <c r="BB58" s="67"/>
    </row>
    <row r="59" spans="1:54">
      <c r="A59" s="133"/>
      <c r="B59" s="82" t="s">
        <v>188</v>
      </c>
      <c r="C59" s="83" t="s">
        <v>77</v>
      </c>
      <c r="D59" s="83">
        <v>2350</v>
      </c>
      <c r="E59" s="130"/>
      <c r="F59" s="97">
        <f>D59*E57</f>
        <v>0</v>
      </c>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7"/>
      <c r="AU59" s="67"/>
      <c r="AV59" s="67"/>
      <c r="AW59" s="67"/>
      <c r="AX59" s="67"/>
      <c r="AY59" s="67"/>
      <c r="AZ59" s="67"/>
      <c r="BA59" s="67"/>
      <c r="BB59" s="67"/>
    </row>
    <row r="60" spans="1:54">
      <c r="A60" s="121" t="s">
        <v>192</v>
      </c>
      <c r="B60" s="122"/>
      <c r="C60" s="122"/>
      <c r="D60" s="122"/>
      <c r="E60" s="122"/>
      <c r="F60" s="98">
        <f>SUM(F61:F102)</f>
        <v>0</v>
      </c>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row>
    <row r="61" spans="1:54" s="4" customFormat="1">
      <c r="A61" s="11" t="s">
        <v>88</v>
      </c>
      <c r="B61" s="12" t="s">
        <v>11</v>
      </c>
      <c r="C61" s="13" t="s">
        <v>3</v>
      </c>
      <c r="D61" s="13">
        <v>1</v>
      </c>
      <c r="E61" s="101">
        <v>0</v>
      </c>
      <c r="F61" s="14">
        <f>D61*E61</f>
        <v>0</v>
      </c>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row>
    <row r="62" spans="1:54" s="4" customFormat="1">
      <c r="A62" s="11" t="s">
        <v>107</v>
      </c>
      <c r="B62" s="12" t="s">
        <v>12</v>
      </c>
      <c r="C62" s="13" t="s">
        <v>3</v>
      </c>
      <c r="D62" s="13">
        <v>1</v>
      </c>
      <c r="E62" s="101">
        <v>0</v>
      </c>
      <c r="F62" s="14">
        <f t="shared" ref="F62:F102" si="0">D62*E62</f>
        <v>0</v>
      </c>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row>
    <row r="63" spans="1:54" s="4" customFormat="1">
      <c r="A63" s="11" t="s">
        <v>133</v>
      </c>
      <c r="B63" s="50" t="s">
        <v>13</v>
      </c>
      <c r="C63" s="13" t="s">
        <v>3</v>
      </c>
      <c r="D63" s="13">
        <v>1</v>
      </c>
      <c r="E63" s="101">
        <v>0</v>
      </c>
      <c r="F63" s="14">
        <f t="shared" si="0"/>
        <v>0</v>
      </c>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1"/>
      <c r="AZ63" s="71"/>
      <c r="BA63" s="71"/>
      <c r="BB63" s="71"/>
    </row>
    <row r="64" spans="1:54" s="4" customFormat="1">
      <c r="A64" s="11" t="s">
        <v>134</v>
      </c>
      <c r="B64" s="50" t="s">
        <v>111</v>
      </c>
      <c r="C64" s="13" t="s">
        <v>3</v>
      </c>
      <c r="D64" s="13">
        <v>1</v>
      </c>
      <c r="E64" s="101">
        <v>0</v>
      </c>
      <c r="F64" s="14">
        <f t="shared" si="0"/>
        <v>0</v>
      </c>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c r="AY64" s="71"/>
      <c r="AZ64" s="71"/>
      <c r="BA64" s="71"/>
      <c r="BB64" s="71"/>
    </row>
    <row r="65" spans="1:54" s="4" customFormat="1">
      <c r="A65" s="11" t="s">
        <v>135</v>
      </c>
      <c r="B65" s="51" t="s">
        <v>5</v>
      </c>
      <c r="C65" s="13" t="s">
        <v>3</v>
      </c>
      <c r="D65" s="13">
        <v>1</v>
      </c>
      <c r="E65" s="101">
        <v>0</v>
      </c>
      <c r="F65" s="14">
        <f t="shared" si="0"/>
        <v>0</v>
      </c>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71"/>
      <c r="AY65" s="71"/>
      <c r="AZ65" s="71"/>
      <c r="BA65" s="71"/>
      <c r="BB65" s="71"/>
    </row>
    <row r="66" spans="1:54" s="4" customFormat="1">
      <c r="A66" s="11" t="s">
        <v>136</v>
      </c>
      <c r="B66" s="51" t="s">
        <v>14</v>
      </c>
      <c r="C66" s="13" t="s">
        <v>3</v>
      </c>
      <c r="D66" s="13">
        <v>1</v>
      </c>
      <c r="E66" s="101">
        <v>0</v>
      </c>
      <c r="F66" s="14">
        <f t="shared" si="0"/>
        <v>0</v>
      </c>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c r="AO66" s="71"/>
      <c r="AP66" s="71"/>
      <c r="AQ66" s="71"/>
      <c r="AR66" s="71"/>
      <c r="AS66" s="71"/>
      <c r="AT66" s="71"/>
      <c r="AU66" s="71"/>
      <c r="AV66" s="71"/>
      <c r="AW66" s="71"/>
      <c r="AX66" s="71"/>
      <c r="AY66" s="71"/>
      <c r="AZ66" s="71"/>
      <c r="BA66" s="71"/>
      <c r="BB66" s="71"/>
    </row>
    <row r="67" spans="1:54" s="4" customFormat="1">
      <c r="A67" s="11" t="s">
        <v>193</v>
      </c>
      <c r="B67" s="52" t="s">
        <v>15</v>
      </c>
      <c r="C67" s="13" t="s">
        <v>3</v>
      </c>
      <c r="D67" s="13">
        <v>1</v>
      </c>
      <c r="E67" s="101">
        <v>0</v>
      </c>
      <c r="F67" s="14">
        <f t="shared" si="0"/>
        <v>0</v>
      </c>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1"/>
      <c r="AI67" s="71"/>
      <c r="AJ67" s="71"/>
      <c r="AK67" s="71"/>
      <c r="AL67" s="71"/>
      <c r="AM67" s="71"/>
      <c r="AN67" s="71"/>
      <c r="AO67" s="71"/>
      <c r="AP67" s="71"/>
      <c r="AQ67" s="71"/>
      <c r="AR67" s="71"/>
      <c r="AS67" s="71"/>
      <c r="AT67" s="71"/>
      <c r="AU67" s="71"/>
      <c r="AV67" s="71"/>
      <c r="AW67" s="71"/>
      <c r="AX67" s="71"/>
      <c r="AY67" s="71"/>
      <c r="AZ67" s="71"/>
      <c r="BA67" s="71"/>
      <c r="BB67" s="71"/>
    </row>
    <row r="68" spans="1:54" s="4" customFormat="1">
      <c r="A68" s="11" t="s">
        <v>194</v>
      </c>
      <c r="B68" s="51" t="s">
        <v>6</v>
      </c>
      <c r="C68" s="13" t="s">
        <v>3</v>
      </c>
      <c r="D68" s="13">
        <v>1</v>
      </c>
      <c r="E68" s="101">
        <v>0</v>
      </c>
      <c r="F68" s="14">
        <f t="shared" si="0"/>
        <v>0</v>
      </c>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c r="AP68" s="71"/>
      <c r="AQ68" s="71"/>
      <c r="AR68" s="71"/>
      <c r="AS68" s="71"/>
      <c r="AT68" s="71"/>
      <c r="AU68" s="71"/>
      <c r="AV68" s="71"/>
      <c r="AW68" s="71"/>
      <c r="AX68" s="71"/>
      <c r="AY68" s="71"/>
      <c r="AZ68" s="71"/>
      <c r="BA68" s="71"/>
      <c r="BB68" s="71"/>
    </row>
    <row r="69" spans="1:54" s="4" customFormat="1">
      <c r="A69" s="11" t="s">
        <v>195</v>
      </c>
      <c r="B69" s="51" t="s">
        <v>49</v>
      </c>
      <c r="C69" s="13" t="s">
        <v>3</v>
      </c>
      <c r="D69" s="13">
        <v>1</v>
      </c>
      <c r="E69" s="101">
        <v>0</v>
      </c>
      <c r="F69" s="14">
        <f t="shared" si="0"/>
        <v>0</v>
      </c>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c r="AG69" s="71"/>
      <c r="AH69" s="71"/>
      <c r="AI69" s="71"/>
      <c r="AJ69" s="71"/>
      <c r="AK69" s="71"/>
      <c r="AL69" s="71"/>
      <c r="AM69" s="71"/>
      <c r="AN69" s="71"/>
      <c r="AO69" s="71"/>
      <c r="AP69" s="71"/>
      <c r="AQ69" s="71"/>
      <c r="AR69" s="71"/>
      <c r="AS69" s="71"/>
      <c r="AT69" s="71"/>
      <c r="AU69" s="71"/>
      <c r="AV69" s="71"/>
      <c r="AW69" s="71"/>
      <c r="AX69" s="71"/>
      <c r="AY69" s="71"/>
      <c r="AZ69" s="71"/>
      <c r="BA69" s="71"/>
      <c r="BB69" s="71"/>
    </row>
    <row r="70" spans="1:54" s="4" customFormat="1">
      <c r="A70" s="11" t="s">
        <v>196</v>
      </c>
      <c r="B70" s="52" t="s">
        <v>50</v>
      </c>
      <c r="C70" s="13" t="s">
        <v>3</v>
      </c>
      <c r="D70" s="13">
        <v>1</v>
      </c>
      <c r="E70" s="101">
        <v>0</v>
      </c>
      <c r="F70" s="14">
        <f t="shared" si="0"/>
        <v>0</v>
      </c>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c r="AY70" s="71"/>
      <c r="AZ70" s="71"/>
      <c r="BA70" s="71"/>
      <c r="BB70" s="71"/>
    </row>
    <row r="71" spans="1:54" s="4" customFormat="1">
      <c r="A71" s="77" t="s">
        <v>197</v>
      </c>
      <c r="B71" s="51" t="s">
        <v>16</v>
      </c>
      <c r="C71" s="13" t="s">
        <v>3</v>
      </c>
      <c r="D71" s="13">
        <v>1</v>
      </c>
      <c r="E71" s="101">
        <v>0</v>
      </c>
      <c r="F71" s="14">
        <f t="shared" si="0"/>
        <v>0</v>
      </c>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71"/>
      <c r="AL71" s="71"/>
      <c r="AM71" s="71"/>
      <c r="AN71" s="71"/>
      <c r="AO71" s="71"/>
      <c r="AP71" s="71"/>
      <c r="AQ71" s="71"/>
      <c r="AR71" s="71"/>
      <c r="AS71" s="71"/>
      <c r="AT71" s="71"/>
      <c r="AU71" s="71"/>
      <c r="AV71" s="71"/>
      <c r="AW71" s="71"/>
      <c r="AX71" s="71"/>
      <c r="AY71" s="71"/>
      <c r="AZ71" s="71"/>
      <c r="BA71" s="71"/>
      <c r="BB71" s="71"/>
    </row>
    <row r="72" spans="1:54" s="4" customFormat="1">
      <c r="A72" s="77" t="s">
        <v>198</v>
      </c>
      <c r="B72" s="52" t="s">
        <v>17</v>
      </c>
      <c r="C72" s="13" t="s">
        <v>3</v>
      </c>
      <c r="D72" s="13">
        <v>1</v>
      </c>
      <c r="E72" s="101">
        <v>0</v>
      </c>
      <c r="F72" s="14">
        <f t="shared" si="0"/>
        <v>0</v>
      </c>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71"/>
      <c r="AL72" s="71"/>
      <c r="AM72" s="71"/>
      <c r="AN72" s="71"/>
      <c r="AO72" s="71"/>
      <c r="AP72" s="71"/>
      <c r="AQ72" s="71"/>
      <c r="AR72" s="71"/>
      <c r="AS72" s="71"/>
      <c r="AT72" s="71"/>
      <c r="AU72" s="71"/>
      <c r="AV72" s="71"/>
      <c r="AW72" s="71"/>
      <c r="AX72" s="71"/>
      <c r="AY72" s="71"/>
      <c r="AZ72" s="71"/>
      <c r="BA72" s="71"/>
      <c r="BB72" s="71"/>
    </row>
    <row r="73" spans="1:54" s="4" customFormat="1">
      <c r="A73" s="77" t="s">
        <v>199</v>
      </c>
      <c r="B73" s="52" t="s">
        <v>18</v>
      </c>
      <c r="C73" s="13" t="s">
        <v>3</v>
      </c>
      <c r="D73" s="13">
        <v>1</v>
      </c>
      <c r="E73" s="101">
        <v>0</v>
      </c>
      <c r="F73" s="14">
        <f t="shared" si="0"/>
        <v>0</v>
      </c>
      <c r="G73" s="71"/>
      <c r="H73" s="71"/>
      <c r="I73" s="71"/>
      <c r="J73" s="71"/>
      <c r="K73" s="71"/>
      <c r="L73" s="71"/>
      <c r="M73" s="71"/>
      <c r="N73" s="71"/>
      <c r="O73" s="71"/>
      <c r="P73" s="71"/>
      <c r="Q73" s="71"/>
      <c r="R73" s="71"/>
      <c r="S73" s="71"/>
      <c r="T73" s="71"/>
      <c r="U73" s="71"/>
      <c r="V73" s="71"/>
      <c r="W73" s="71"/>
      <c r="X73" s="71"/>
      <c r="Y73" s="71"/>
      <c r="Z73" s="71"/>
      <c r="AA73" s="71"/>
      <c r="AB73" s="71"/>
      <c r="AC73" s="71"/>
      <c r="AD73" s="71"/>
      <c r="AE73" s="71"/>
      <c r="AF73" s="71"/>
      <c r="AG73" s="71"/>
      <c r="AH73" s="71"/>
      <c r="AI73" s="71"/>
      <c r="AJ73" s="71"/>
      <c r="AK73" s="71"/>
      <c r="AL73" s="71"/>
      <c r="AM73" s="71"/>
      <c r="AN73" s="71"/>
      <c r="AO73" s="71"/>
      <c r="AP73" s="71"/>
      <c r="AQ73" s="71"/>
      <c r="AR73" s="71"/>
      <c r="AS73" s="71"/>
      <c r="AT73" s="71"/>
      <c r="AU73" s="71"/>
      <c r="AV73" s="71"/>
      <c r="AW73" s="71"/>
      <c r="AX73" s="71"/>
      <c r="AY73" s="71"/>
      <c r="AZ73" s="71"/>
      <c r="BA73" s="71"/>
      <c r="BB73" s="71"/>
    </row>
    <row r="74" spans="1:54" s="4" customFormat="1">
      <c r="A74" s="77" t="s">
        <v>200</v>
      </c>
      <c r="B74" s="52" t="s">
        <v>51</v>
      </c>
      <c r="C74" s="13" t="s">
        <v>3</v>
      </c>
      <c r="D74" s="13">
        <v>1</v>
      </c>
      <c r="E74" s="101">
        <v>0</v>
      </c>
      <c r="F74" s="14">
        <f t="shared" si="0"/>
        <v>0</v>
      </c>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row>
    <row r="75" spans="1:54" s="4" customFormat="1">
      <c r="A75" s="77" t="s">
        <v>201</v>
      </c>
      <c r="B75" s="51" t="s">
        <v>19</v>
      </c>
      <c r="C75" s="13" t="s">
        <v>3</v>
      </c>
      <c r="D75" s="13">
        <v>1</v>
      </c>
      <c r="E75" s="101">
        <v>0</v>
      </c>
      <c r="F75" s="14">
        <f t="shared" si="0"/>
        <v>0</v>
      </c>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1"/>
      <c r="AL75" s="71"/>
      <c r="AM75" s="71"/>
      <c r="AN75" s="71"/>
      <c r="AO75" s="71"/>
      <c r="AP75" s="71"/>
      <c r="AQ75" s="71"/>
      <c r="AR75" s="71"/>
      <c r="AS75" s="71"/>
      <c r="AT75" s="71"/>
      <c r="AU75" s="71"/>
      <c r="AV75" s="71"/>
      <c r="AW75" s="71"/>
      <c r="AX75" s="71"/>
      <c r="AY75" s="71"/>
      <c r="AZ75" s="71"/>
      <c r="BA75" s="71"/>
      <c r="BB75" s="71"/>
    </row>
    <row r="76" spans="1:54" s="4" customFormat="1">
      <c r="A76" s="77" t="s">
        <v>202</v>
      </c>
      <c r="B76" s="52" t="s">
        <v>20</v>
      </c>
      <c r="C76" s="13" t="s">
        <v>3</v>
      </c>
      <c r="D76" s="13">
        <v>1</v>
      </c>
      <c r="E76" s="101">
        <v>0</v>
      </c>
      <c r="F76" s="14">
        <f t="shared" si="0"/>
        <v>0</v>
      </c>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c r="BB76" s="71"/>
    </row>
    <row r="77" spans="1:54" s="4" customFormat="1">
      <c r="A77" s="77" t="s">
        <v>203</v>
      </c>
      <c r="B77" s="52" t="s">
        <v>52</v>
      </c>
      <c r="C77" s="13" t="s">
        <v>3</v>
      </c>
      <c r="D77" s="13">
        <v>1</v>
      </c>
      <c r="E77" s="101">
        <v>0</v>
      </c>
      <c r="F77" s="14">
        <f t="shared" si="0"/>
        <v>0</v>
      </c>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row>
    <row r="78" spans="1:54" s="4" customFormat="1">
      <c r="A78" s="77" t="s">
        <v>204</v>
      </c>
      <c r="B78" s="51" t="s">
        <v>21</v>
      </c>
      <c r="C78" s="13" t="s">
        <v>3</v>
      </c>
      <c r="D78" s="13">
        <v>1</v>
      </c>
      <c r="E78" s="101">
        <v>0</v>
      </c>
      <c r="F78" s="14">
        <f t="shared" si="0"/>
        <v>0</v>
      </c>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row>
    <row r="79" spans="1:54" s="4" customFormat="1">
      <c r="A79" s="77" t="s">
        <v>205</v>
      </c>
      <c r="B79" s="51" t="s">
        <v>22</v>
      </c>
      <c r="C79" s="13" t="s">
        <v>3</v>
      </c>
      <c r="D79" s="13">
        <v>1</v>
      </c>
      <c r="E79" s="101">
        <v>0</v>
      </c>
      <c r="F79" s="14">
        <f t="shared" si="0"/>
        <v>0</v>
      </c>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row>
    <row r="80" spans="1:54" s="4" customFormat="1">
      <c r="A80" s="77" t="s">
        <v>206</v>
      </c>
      <c r="B80" s="53" t="s">
        <v>23</v>
      </c>
      <c r="C80" s="13" t="s">
        <v>3</v>
      </c>
      <c r="D80" s="13">
        <v>1</v>
      </c>
      <c r="E80" s="101">
        <v>0</v>
      </c>
      <c r="F80" s="14">
        <f t="shared" si="0"/>
        <v>0</v>
      </c>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row>
    <row r="81" spans="1:54" s="4" customFormat="1">
      <c r="A81" s="77" t="s">
        <v>207</v>
      </c>
      <c r="B81" s="53" t="s">
        <v>24</v>
      </c>
      <c r="C81" s="13" t="s">
        <v>3</v>
      </c>
      <c r="D81" s="13">
        <v>1</v>
      </c>
      <c r="E81" s="101">
        <v>0</v>
      </c>
      <c r="F81" s="14">
        <f t="shared" si="0"/>
        <v>0</v>
      </c>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row>
    <row r="82" spans="1:54" s="5" customFormat="1">
      <c r="A82" s="77" t="s">
        <v>208</v>
      </c>
      <c r="B82" s="53" t="s">
        <v>25</v>
      </c>
      <c r="C82" s="13" t="s">
        <v>3</v>
      </c>
      <c r="D82" s="13">
        <v>1</v>
      </c>
      <c r="E82" s="101">
        <v>0</v>
      </c>
      <c r="F82" s="14">
        <f t="shared" si="0"/>
        <v>0</v>
      </c>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row>
    <row r="83" spans="1:54" s="5" customFormat="1">
      <c r="A83" s="77" t="s">
        <v>209</v>
      </c>
      <c r="B83" s="54" t="s">
        <v>71</v>
      </c>
      <c r="C83" s="13" t="s">
        <v>3</v>
      </c>
      <c r="D83" s="13">
        <v>1</v>
      </c>
      <c r="E83" s="101">
        <v>0</v>
      </c>
      <c r="F83" s="14">
        <f t="shared" si="0"/>
        <v>0</v>
      </c>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row>
    <row r="84" spans="1:54" s="5" customFormat="1">
      <c r="A84" s="77" t="s">
        <v>210</v>
      </c>
      <c r="B84" s="54" t="s">
        <v>64</v>
      </c>
      <c r="C84" s="13" t="s">
        <v>3</v>
      </c>
      <c r="D84" s="13">
        <v>1</v>
      </c>
      <c r="E84" s="101">
        <v>0</v>
      </c>
      <c r="F84" s="14">
        <f t="shared" si="0"/>
        <v>0</v>
      </c>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row>
    <row r="85" spans="1:54" s="5" customFormat="1">
      <c r="A85" s="77" t="s">
        <v>211</v>
      </c>
      <c r="B85" s="53" t="s">
        <v>26</v>
      </c>
      <c r="C85" s="13" t="s">
        <v>3</v>
      </c>
      <c r="D85" s="13">
        <v>1</v>
      </c>
      <c r="E85" s="101">
        <v>0</v>
      </c>
      <c r="F85" s="14">
        <f t="shared" si="0"/>
        <v>0</v>
      </c>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row>
    <row r="86" spans="1:54" s="5" customFormat="1">
      <c r="A86" s="77" t="s">
        <v>212</v>
      </c>
      <c r="B86" s="53" t="s">
        <v>27</v>
      </c>
      <c r="C86" s="13" t="s">
        <v>3</v>
      </c>
      <c r="D86" s="13">
        <v>1</v>
      </c>
      <c r="E86" s="101">
        <v>0</v>
      </c>
      <c r="F86" s="14">
        <f t="shared" si="0"/>
        <v>0</v>
      </c>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row>
    <row r="87" spans="1:54" s="5" customFormat="1">
      <c r="A87" s="77" t="s">
        <v>213</v>
      </c>
      <c r="B87" s="53" t="s">
        <v>28</v>
      </c>
      <c r="C87" s="13" t="s">
        <v>3</v>
      </c>
      <c r="D87" s="13">
        <v>1</v>
      </c>
      <c r="E87" s="101">
        <v>0</v>
      </c>
      <c r="F87" s="14">
        <f t="shared" si="0"/>
        <v>0</v>
      </c>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c r="BB87" s="71"/>
    </row>
    <row r="88" spans="1:54" s="5" customFormat="1">
      <c r="A88" s="77" t="s">
        <v>214</v>
      </c>
      <c r="B88" s="53" t="s">
        <v>29</v>
      </c>
      <c r="C88" s="13" t="s">
        <v>3</v>
      </c>
      <c r="D88" s="13">
        <v>1</v>
      </c>
      <c r="E88" s="101">
        <v>0</v>
      </c>
      <c r="F88" s="14">
        <f t="shared" si="0"/>
        <v>0</v>
      </c>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c r="BB88" s="71"/>
    </row>
    <row r="89" spans="1:54" s="5" customFormat="1">
      <c r="A89" s="77" t="s">
        <v>215</v>
      </c>
      <c r="B89" s="53" t="s">
        <v>112</v>
      </c>
      <c r="C89" s="13" t="s">
        <v>3</v>
      </c>
      <c r="D89" s="13">
        <v>1</v>
      </c>
      <c r="E89" s="101">
        <v>0</v>
      </c>
      <c r="F89" s="14">
        <f t="shared" si="0"/>
        <v>0</v>
      </c>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row>
    <row r="90" spans="1:54" s="5" customFormat="1">
      <c r="A90" s="77" t="s">
        <v>216</v>
      </c>
      <c r="B90" s="53" t="s">
        <v>30</v>
      </c>
      <c r="C90" s="13" t="s">
        <v>3</v>
      </c>
      <c r="D90" s="13">
        <v>1</v>
      </c>
      <c r="E90" s="101">
        <v>0</v>
      </c>
      <c r="F90" s="14">
        <f t="shared" si="0"/>
        <v>0</v>
      </c>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c r="BB90" s="71"/>
    </row>
    <row r="91" spans="1:54" s="5" customFormat="1">
      <c r="A91" s="77" t="s">
        <v>217</v>
      </c>
      <c r="B91" s="53" t="s">
        <v>79</v>
      </c>
      <c r="C91" s="13" t="s">
        <v>3</v>
      </c>
      <c r="D91" s="13">
        <v>1</v>
      </c>
      <c r="E91" s="101">
        <v>0</v>
      </c>
      <c r="F91" s="14">
        <f t="shared" si="0"/>
        <v>0</v>
      </c>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c r="BB91" s="71"/>
    </row>
    <row r="92" spans="1:54" s="5" customFormat="1">
      <c r="A92" s="77" t="s">
        <v>218</v>
      </c>
      <c r="B92" s="53" t="s">
        <v>80</v>
      </c>
      <c r="C92" s="13" t="s">
        <v>3</v>
      </c>
      <c r="D92" s="13">
        <v>1</v>
      </c>
      <c r="E92" s="101">
        <v>0</v>
      </c>
      <c r="F92" s="14">
        <f t="shared" si="0"/>
        <v>0</v>
      </c>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row>
    <row r="93" spans="1:54" s="5" customFormat="1">
      <c r="A93" s="77" t="s">
        <v>219</v>
      </c>
      <c r="B93" s="55" t="s">
        <v>53</v>
      </c>
      <c r="C93" s="13" t="s">
        <v>3</v>
      </c>
      <c r="D93" s="13">
        <v>1</v>
      </c>
      <c r="E93" s="101">
        <v>0</v>
      </c>
      <c r="F93" s="14">
        <f t="shared" si="0"/>
        <v>0</v>
      </c>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c r="BB93" s="71"/>
    </row>
    <row r="94" spans="1:54" s="5" customFormat="1">
      <c r="A94" s="77" t="s">
        <v>220</v>
      </c>
      <c r="B94" s="53" t="s">
        <v>31</v>
      </c>
      <c r="C94" s="13" t="s">
        <v>3</v>
      </c>
      <c r="D94" s="13">
        <v>1</v>
      </c>
      <c r="E94" s="101">
        <v>0</v>
      </c>
      <c r="F94" s="14">
        <f t="shared" si="0"/>
        <v>0</v>
      </c>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c r="BB94" s="71"/>
    </row>
    <row r="95" spans="1:54" s="5" customFormat="1">
      <c r="A95" s="77" t="s">
        <v>221</v>
      </c>
      <c r="B95" s="63" t="s">
        <v>113</v>
      </c>
      <c r="C95" s="13" t="s">
        <v>3</v>
      </c>
      <c r="D95" s="13">
        <v>1</v>
      </c>
      <c r="E95" s="101">
        <v>0</v>
      </c>
      <c r="F95" s="14">
        <f t="shared" si="0"/>
        <v>0</v>
      </c>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c r="BB95" s="71"/>
    </row>
    <row r="96" spans="1:54" s="5" customFormat="1">
      <c r="A96" s="77" t="s">
        <v>222</v>
      </c>
      <c r="B96" s="53" t="s">
        <v>114</v>
      </c>
      <c r="C96" s="13" t="s">
        <v>3</v>
      </c>
      <c r="D96" s="13">
        <v>1</v>
      </c>
      <c r="E96" s="101">
        <v>0</v>
      </c>
      <c r="F96" s="14">
        <f t="shared" si="0"/>
        <v>0</v>
      </c>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c r="BB96" s="71"/>
    </row>
    <row r="97" spans="1:54" s="5" customFormat="1">
      <c r="A97" s="77" t="s">
        <v>223</v>
      </c>
      <c r="B97" s="53" t="s">
        <v>115</v>
      </c>
      <c r="C97" s="13" t="s">
        <v>3</v>
      </c>
      <c r="D97" s="13">
        <v>1</v>
      </c>
      <c r="E97" s="101">
        <v>0</v>
      </c>
      <c r="F97" s="14">
        <f t="shared" si="0"/>
        <v>0</v>
      </c>
      <c r="G97" s="71"/>
      <c r="H97" s="71"/>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c r="BB97" s="71"/>
    </row>
    <row r="98" spans="1:54" s="5" customFormat="1">
      <c r="A98" s="77" t="s">
        <v>224</v>
      </c>
      <c r="B98" s="53" t="s">
        <v>116</v>
      </c>
      <c r="C98" s="13" t="s">
        <v>3</v>
      </c>
      <c r="D98" s="13">
        <v>1</v>
      </c>
      <c r="E98" s="101">
        <v>0</v>
      </c>
      <c r="F98" s="14">
        <f t="shared" si="0"/>
        <v>0</v>
      </c>
      <c r="G98" s="71"/>
      <c r="H98" s="71"/>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c r="BB98" s="71"/>
    </row>
    <row r="99" spans="1:54" s="5" customFormat="1">
      <c r="A99" s="77" t="s">
        <v>225</v>
      </c>
      <c r="B99" s="53" t="s">
        <v>117</v>
      </c>
      <c r="C99" s="13" t="s">
        <v>3</v>
      </c>
      <c r="D99" s="13">
        <v>1</v>
      </c>
      <c r="E99" s="101">
        <v>0</v>
      </c>
      <c r="F99" s="14">
        <f t="shared" si="0"/>
        <v>0</v>
      </c>
      <c r="G99" s="71"/>
      <c r="H99" s="71"/>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c r="BB99" s="71"/>
    </row>
    <row r="100" spans="1:54" s="5" customFormat="1">
      <c r="A100" s="77" t="s">
        <v>226</v>
      </c>
      <c r="B100" s="53" t="s">
        <v>143</v>
      </c>
      <c r="C100" s="13" t="s">
        <v>3</v>
      </c>
      <c r="D100" s="13">
        <v>1</v>
      </c>
      <c r="E100" s="101">
        <v>0</v>
      </c>
      <c r="F100" s="14">
        <f t="shared" ref="F100" si="1">D100*E100</f>
        <v>0</v>
      </c>
      <c r="G100" s="71"/>
      <c r="H100" s="71"/>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c r="BB100" s="71"/>
    </row>
    <row r="101" spans="1:54" s="5" customFormat="1">
      <c r="A101" s="77" t="s">
        <v>227</v>
      </c>
      <c r="B101" s="53" t="s">
        <v>73</v>
      </c>
      <c r="C101" s="13" t="s">
        <v>3</v>
      </c>
      <c r="D101" s="13">
        <v>1</v>
      </c>
      <c r="E101" s="101">
        <v>0</v>
      </c>
      <c r="F101" s="14">
        <f t="shared" si="0"/>
        <v>0</v>
      </c>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c r="BB101" s="71"/>
    </row>
    <row r="102" spans="1:54" s="2" customFormat="1" ht="32.25" thickBot="1">
      <c r="A102" s="77" t="s">
        <v>228</v>
      </c>
      <c r="B102" s="88" t="s">
        <v>54</v>
      </c>
      <c r="C102" s="16" t="s">
        <v>3</v>
      </c>
      <c r="D102" s="16">
        <v>1</v>
      </c>
      <c r="E102" s="108">
        <v>0</v>
      </c>
      <c r="F102" s="60">
        <f t="shared" si="0"/>
        <v>0</v>
      </c>
      <c r="G102" s="72"/>
      <c r="H102" s="72"/>
      <c r="I102" s="72"/>
      <c r="J102" s="72"/>
      <c r="K102" s="72"/>
      <c r="L102" s="72"/>
      <c r="M102" s="72"/>
      <c r="N102" s="72"/>
      <c r="O102" s="72"/>
      <c r="P102" s="72"/>
      <c r="Q102" s="72"/>
      <c r="R102" s="72"/>
      <c r="S102" s="72"/>
      <c r="T102" s="72"/>
      <c r="U102" s="72"/>
      <c r="V102" s="72"/>
      <c r="W102" s="72"/>
      <c r="X102" s="72"/>
      <c r="Y102" s="72"/>
      <c r="Z102" s="72"/>
      <c r="AA102" s="72"/>
      <c r="AB102" s="72"/>
      <c r="AC102" s="72"/>
      <c r="AD102" s="72"/>
      <c r="AE102" s="72"/>
      <c r="AF102" s="72"/>
      <c r="AG102" s="72"/>
      <c r="AH102" s="72"/>
      <c r="AI102" s="72"/>
      <c r="AJ102" s="72"/>
      <c r="AK102" s="72"/>
      <c r="AL102" s="72"/>
      <c r="AM102" s="72"/>
      <c r="AN102" s="72"/>
      <c r="AO102" s="72"/>
      <c r="AP102" s="72"/>
      <c r="AQ102" s="72"/>
      <c r="AR102" s="72"/>
      <c r="AS102" s="72"/>
      <c r="AT102" s="72"/>
      <c r="AU102" s="72"/>
      <c r="AV102" s="72"/>
      <c r="AW102" s="72"/>
      <c r="AX102" s="72"/>
      <c r="AY102" s="72"/>
      <c r="AZ102" s="72"/>
      <c r="BA102" s="72"/>
      <c r="BB102" s="72"/>
    </row>
    <row r="103" spans="1:54" s="2" customFormat="1">
      <c r="A103" s="123" t="s">
        <v>229</v>
      </c>
      <c r="B103" s="124"/>
      <c r="C103" s="124"/>
      <c r="D103" s="124"/>
      <c r="E103" s="124"/>
      <c r="F103" s="17">
        <f>F104+F108+F109</f>
        <v>0</v>
      </c>
      <c r="G103" s="72"/>
      <c r="H103" s="72"/>
      <c r="I103" s="72"/>
      <c r="J103" s="72"/>
      <c r="K103" s="72"/>
      <c r="L103" s="72"/>
      <c r="M103" s="72"/>
      <c r="N103" s="72"/>
      <c r="O103" s="72"/>
      <c r="P103" s="72"/>
      <c r="Q103" s="72"/>
      <c r="R103" s="72"/>
      <c r="S103" s="72"/>
      <c r="T103" s="72"/>
      <c r="U103" s="72"/>
      <c r="V103" s="72"/>
      <c r="W103" s="72"/>
      <c r="X103" s="72"/>
      <c r="Y103" s="72"/>
      <c r="Z103" s="72"/>
      <c r="AA103" s="72"/>
      <c r="AB103" s="72"/>
      <c r="AC103" s="72"/>
      <c r="AD103" s="72"/>
      <c r="AE103" s="72"/>
      <c r="AF103" s="72"/>
      <c r="AG103" s="72"/>
      <c r="AH103" s="72"/>
      <c r="AI103" s="72"/>
      <c r="AJ103" s="72"/>
      <c r="AK103" s="72"/>
      <c r="AL103" s="72"/>
      <c r="AM103" s="72"/>
      <c r="AN103" s="72"/>
      <c r="AO103" s="72"/>
      <c r="AP103" s="72"/>
      <c r="AQ103" s="72"/>
      <c r="AR103" s="72"/>
      <c r="AS103" s="72"/>
      <c r="AT103" s="72"/>
      <c r="AU103" s="72"/>
      <c r="AV103" s="72"/>
      <c r="AW103" s="72"/>
      <c r="AX103" s="72"/>
      <c r="AY103" s="72"/>
      <c r="AZ103" s="72"/>
      <c r="BA103" s="72"/>
      <c r="BB103" s="72"/>
    </row>
    <row r="104" spans="1:54" s="2" customFormat="1">
      <c r="A104" s="11" t="s">
        <v>137</v>
      </c>
      <c r="B104" s="18" t="s">
        <v>7</v>
      </c>
      <c r="C104" s="13" t="s">
        <v>8</v>
      </c>
      <c r="D104" s="59">
        <v>4290</v>
      </c>
      <c r="E104" s="101">
        <v>0</v>
      </c>
      <c r="F104" s="14">
        <f>D104*E104</f>
        <v>0</v>
      </c>
      <c r="G104" s="72"/>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c r="AI104" s="72"/>
      <c r="AJ104" s="72"/>
      <c r="AK104" s="72"/>
      <c r="AL104" s="72"/>
      <c r="AM104" s="72"/>
      <c r="AN104" s="72"/>
      <c r="AO104" s="72"/>
      <c r="AP104" s="72"/>
      <c r="AQ104" s="72"/>
      <c r="AR104" s="72"/>
      <c r="AS104" s="72"/>
      <c r="AT104" s="72"/>
      <c r="AU104" s="72"/>
      <c r="AV104" s="72"/>
      <c r="AW104" s="72"/>
      <c r="AX104" s="72"/>
      <c r="AY104" s="72"/>
      <c r="AZ104" s="72"/>
      <c r="BA104" s="72"/>
      <c r="BB104" s="72"/>
    </row>
    <row r="105" spans="1:54" s="2" customFormat="1">
      <c r="A105" s="11" t="s">
        <v>138</v>
      </c>
      <c r="B105" s="18" t="s">
        <v>55</v>
      </c>
      <c r="C105" s="13" t="s">
        <v>9</v>
      </c>
      <c r="D105" s="13" t="s">
        <v>101</v>
      </c>
      <c r="E105" s="101">
        <v>0</v>
      </c>
      <c r="F105" s="14" t="s">
        <v>101</v>
      </c>
      <c r="G105" s="72"/>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2"/>
      <c r="AK105" s="72"/>
      <c r="AL105" s="72"/>
      <c r="AM105" s="72"/>
      <c r="AN105" s="72"/>
      <c r="AO105" s="72"/>
      <c r="AP105" s="72"/>
      <c r="AQ105" s="72"/>
      <c r="AR105" s="72"/>
      <c r="AS105" s="72"/>
      <c r="AT105" s="72"/>
      <c r="AU105" s="72"/>
      <c r="AV105" s="72"/>
      <c r="AW105" s="72"/>
      <c r="AX105" s="72"/>
      <c r="AY105" s="72"/>
      <c r="AZ105" s="72"/>
      <c r="BA105" s="72"/>
      <c r="BB105" s="72"/>
    </row>
    <row r="106" spans="1:54" s="2" customFormat="1">
      <c r="A106" s="11" t="s">
        <v>139</v>
      </c>
      <c r="B106" s="18" t="s">
        <v>56</v>
      </c>
      <c r="C106" s="13" t="s">
        <v>9</v>
      </c>
      <c r="D106" s="13" t="s">
        <v>101</v>
      </c>
      <c r="E106" s="101">
        <v>0</v>
      </c>
      <c r="F106" s="14" t="s">
        <v>101</v>
      </c>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72"/>
      <c r="AJ106" s="72"/>
      <c r="AK106" s="72"/>
      <c r="AL106" s="72"/>
      <c r="AM106" s="72"/>
      <c r="AN106" s="72"/>
      <c r="AO106" s="72"/>
      <c r="AP106" s="72"/>
      <c r="AQ106" s="72"/>
      <c r="AR106" s="72"/>
      <c r="AS106" s="72"/>
      <c r="AT106" s="72"/>
      <c r="AU106" s="72"/>
      <c r="AV106" s="72"/>
      <c r="AW106" s="72"/>
      <c r="AX106" s="72"/>
      <c r="AY106" s="72"/>
      <c r="AZ106" s="72"/>
      <c r="BA106" s="72"/>
      <c r="BB106" s="72"/>
    </row>
    <row r="107" spans="1:54" s="2" customFormat="1">
      <c r="A107" s="11" t="s">
        <v>140</v>
      </c>
      <c r="B107" s="18" t="s">
        <v>57</v>
      </c>
      <c r="C107" s="59" t="s">
        <v>9</v>
      </c>
      <c r="D107" s="59" t="s">
        <v>101</v>
      </c>
      <c r="E107" s="101">
        <v>0</v>
      </c>
      <c r="F107" s="14" t="s">
        <v>101</v>
      </c>
      <c r="G107" s="72"/>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c r="AE107" s="72"/>
      <c r="AF107" s="72"/>
      <c r="AG107" s="72"/>
      <c r="AH107" s="72"/>
      <c r="AI107" s="72"/>
      <c r="AJ107" s="72"/>
      <c r="AK107" s="72"/>
      <c r="AL107" s="72"/>
      <c r="AM107" s="72"/>
      <c r="AN107" s="72"/>
      <c r="AO107" s="72"/>
      <c r="AP107" s="72"/>
      <c r="AQ107" s="72"/>
      <c r="AR107" s="72"/>
      <c r="AS107" s="72"/>
      <c r="AT107" s="72"/>
      <c r="AU107" s="72"/>
      <c r="AV107" s="72"/>
      <c r="AW107" s="72"/>
      <c r="AX107" s="72"/>
      <c r="AY107" s="72"/>
      <c r="AZ107" s="72"/>
      <c r="BA107" s="72"/>
      <c r="BB107" s="72"/>
    </row>
    <row r="108" spans="1:54" s="2" customFormat="1">
      <c r="A108" s="11" t="s">
        <v>141</v>
      </c>
      <c r="B108" s="18" t="s">
        <v>58</v>
      </c>
      <c r="C108" s="59" t="s">
        <v>9</v>
      </c>
      <c r="D108" s="113">
        <f>D104*231</f>
        <v>990990</v>
      </c>
      <c r="E108" s="101">
        <v>0</v>
      </c>
      <c r="F108" s="14">
        <f>D108*E108</f>
        <v>0</v>
      </c>
      <c r="G108" s="72"/>
      <c r="H108" s="72"/>
      <c r="I108" s="72"/>
      <c r="J108" s="72"/>
      <c r="K108" s="72"/>
      <c r="L108" s="72"/>
      <c r="M108" s="72"/>
      <c r="N108" s="72"/>
      <c r="O108" s="72"/>
      <c r="P108" s="72"/>
      <c r="Q108" s="72"/>
      <c r="R108" s="72"/>
      <c r="S108" s="72"/>
      <c r="T108" s="72"/>
      <c r="U108" s="72"/>
      <c r="V108" s="72"/>
      <c r="W108" s="72"/>
      <c r="X108" s="72"/>
      <c r="Y108" s="72"/>
      <c r="Z108" s="72"/>
      <c r="AA108" s="72"/>
      <c r="AB108" s="72"/>
      <c r="AC108" s="72"/>
      <c r="AD108" s="72"/>
      <c r="AE108" s="72"/>
      <c r="AF108" s="72"/>
      <c r="AG108" s="72"/>
      <c r="AH108" s="72"/>
      <c r="AI108" s="72"/>
      <c r="AJ108" s="72"/>
      <c r="AK108" s="72"/>
      <c r="AL108" s="72"/>
      <c r="AM108" s="72"/>
      <c r="AN108" s="72"/>
      <c r="AO108" s="72"/>
      <c r="AP108" s="72"/>
      <c r="AQ108" s="72"/>
      <c r="AR108" s="72"/>
      <c r="AS108" s="72"/>
      <c r="AT108" s="72"/>
      <c r="AU108" s="72"/>
      <c r="AV108" s="72"/>
      <c r="AW108" s="72"/>
      <c r="AX108" s="72"/>
      <c r="AY108" s="72"/>
      <c r="AZ108" s="72"/>
      <c r="BA108" s="72"/>
      <c r="BB108" s="72"/>
    </row>
    <row r="109" spans="1:54" s="2" customFormat="1" ht="16.5" thickBot="1">
      <c r="A109" s="11" t="s">
        <v>142</v>
      </c>
      <c r="B109" s="61" t="s">
        <v>10</v>
      </c>
      <c r="C109" s="62" t="s">
        <v>8</v>
      </c>
      <c r="D109" s="62">
        <v>4290</v>
      </c>
      <c r="E109" s="108">
        <v>0</v>
      </c>
      <c r="F109" s="60">
        <f>E109*D109</f>
        <v>0</v>
      </c>
      <c r="G109" s="72"/>
      <c r="H109" s="72"/>
      <c r="I109" s="72"/>
      <c r="J109" s="72"/>
      <c r="K109" s="72"/>
      <c r="L109" s="72"/>
      <c r="M109" s="72"/>
      <c r="N109" s="72"/>
      <c r="O109" s="72"/>
      <c r="P109" s="72"/>
      <c r="Q109" s="72"/>
      <c r="R109" s="72"/>
      <c r="S109" s="72"/>
      <c r="T109" s="72"/>
      <c r="U109" s="72"/>
      <c r="V109" s="72"/>
      <c r="W109" s="72"/>
      <c r="X109" s="72"/>
      <c r="Y109" s="72"/>
      <c r="Z109" s="72"/>
      <c r="AA109" s="72"/>
      <c r="AB109" s="72"/>
      <c r="AC109" s="72"/>
      <c r="AD109" s="72"/>
      <c r="AE109" s="72"/>
      <c r="AF109" s="72"/>
      <c r="AG109" s="72"/>
      <c r="AH109" s="72"/>
      <c r="AI109" s="72"/>
      <c r="AJ109" s="72"/>
      <c r="AK109" s="72"/>
      <c r="AL109" s="72"/>
      <c r="AM109" s="72"/>
      <c r="AN109" s="72"/>
      <c r="AO109" s="72"/>
      <c r="AP109" s="72"/>
      <c r="AQ109" s="72"/>
      <c r="AR109" s="72"/>
      <c r="AS109" s="72"/>
      <c r="AT109" s="72"/>
      <c r="AU109" s="72"/>
      <c r="AV109" s="72"/>
      <c r="AW109" s="72"/>
      <c r="AX109" s="72"/>
      <c r="AY109" s="72"/>
      <c r="AZ109" s="72"/>
      <c r="BA109" s="72"/>
      <c r="BB109" s="72"/>
    </row>
    <row r="110" spans="1:54" s="2" customFormat="1">
      <c r="A110" s="123" t="s">
        <v>230</v>
      </c>
      <c r="B110" s="124"/>
      <c r="C110" s="124"/>
      <c r="D110" s="124"/>
      <c r="E110" s="124"/>
      <c r="F110" s="17">
        <f>SUM(F111:F163)</f>
        <v>1150000</v>
      </c>
      <c r="G110" s="72"/>
      <c r="H110" s="72"/>
      <c r="I110" s="72"/>
      <c r="J110" s="72"/>
      <c r="K110" s="72"/>
      <c r="L110" s="72"/>
      <c r="M110" s="72"/>
      <c r="N110" s="72"/>
      <c r="O110" s="72"/>
      <c r="P110" s="72"/>
      <c r="Q110" s="72"/>
      <c r="R110" s="72"/>
      <c r="S110" s="72"/>
      <c r="T110" s="72"/>
      <c r="U110" s="72"/>
      <c r="V110" s="72"/>
      <c r="W110" s="72"/>
      <c r="X110" s="72"/>
      <c r="Y110" s="72"/>
      <c r="Z110" s="72"/>
      <c r="AA110" s="72"/>
      <c r="AB110" s="72"/>
      <c r="AC110" s="72"/>
      <c r="AD110" s="72"/>
      <c r="AE110" s="72"/>
      <c r="AF110" s="72"/>
      <c r="AG110" s="72"/>
      <c r="AH110" s="72"/>
      <c r="AI110" s="72"/>
      <c r="AJ110" s="72"/>
      <c r="AK110" s="72"/>
      <c r="AL110" s="72"/>
      <c r="AM110" s="72"/>
      <c r="AN110" s="72"/>
      <c r="AO110" s="72"/>
      <c r="AP110" s="72"/>
      <c r="AQ110" s="72"/>
      <c r="AR110" s="72"/>
      <c r="AS110" s="72"/>
      <c r="AT110" s="72"/>
      <c r="AU110" s="72"/>
      <c r="AV110" s="72"/>
      <c r="AW110" s="72"/>
      <c r="AX110" s="72"/>
      <c r="AY110" s="72"/>
      <c r="AZ110" s="72"/>
      <c r="BA110" s="72"/>
      <c r="BB110" s="72"/>
    </row>
    <row r="111" spans="1:54" s="6" customFormat="1" ht="31.5">
      <c r="A111" s="77" t="s">
        <v>231</v>
      </c>
      <c r="B111" s="57" t="s">
        <v>118</v>
      </c>
      <c r="C111" s="58" t="s">
        <v>3</v>
      </c>
      <c r="D111" s="59">
        <v>1</v>
      </c>
      <c r="E111" s="101">
        <v>0</v>
      </c>
      <c r="F111" s="99">
        <f t="shared" ref="F111:F163" si="2">D111*E111</f>
        <v>0</v>
      </c>
      <c r="G111" s="72"/>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72"/>
      <c r="AG111" s="72"/>
      <c r="AH111" s="72"/>
      <c r="AI111" s="72"/>
      <c r="AJ111" s="72"/>
      <c r="AK111" s="72"/>
      <c r="AL111" s="72"/>
      <c r="AM111" s="72"/>
      <c r="AN111" s="72"/>
      <c r="AO111" s="72"/>
      <c r="AP111" s="72"/>
      <c r="AQ111" s="72"/>
      <c r="AR111" s="72"/>
      <c r="AS111" s="72"/>
      <c r="AT111" s="72"/>
      <c r="AU111" s="72"/>
      <c r="AV111" s="72"/>
      <c r="AW111" s="72"/>
      <c r="AX111" s="72"/>
      <c r="AY111" s="72"/>
      <c r="AZ111" s="72"/>
      <c r="BA111" s="72"/>
      <c r="BB111" s="72"/>
    </row>
    <row r="112" spans="1:54" s="2" customFormat="1">
      <c r="A112" s="77" t="s">
        <v>232</v>
      </c>
      <c r="B112" s="52" t="s">
        <v>32</v>
      </c>
      <c r="C112" s="58" t="s">
        <v>3</v>
      </c>
      <c r="D112" s="59">
        <v>1</v>
      </c>
      <c r="E112" s="101">
        <v>0</v>
      </c>
      <c r="F112" s="99">
        <f t="shared" si="2"/>
        <v>0</v>
      </c>
      <c r="G112" s="72"/>
      <c r="H112" s="72"/>
      <c r="I112" s="72"/>
      <c r="J112" s="72"/>
      <c r="K112" s="72"/>
      <c r="L112" s="72"/>
      <c r="M112" s="72"/>
      <c r="N112" s="72"/>
      <c r="O112" s="72"/>
      <c r="P112" s="72"/>
      <c r="Q112" s="72"/>
      <c r="R112" s="72"/>
      <c r="S112" s="72"/>
      <c r="T112" s="72"/>
      <c r="U112" s="72"/>
      <c r="V112" s="72"/>
      <c r="W112" s="72"/>
      <c r="X112" s="72"/>
      <c r="Y112" s="72"/>
      <c r="Z112" s="72"/>
      <c r="AA112" s="72"/>
      <c r="AB112" s="72"/>
      <c r="AC112" s="72"/>
      <c r="AD112" s="72"/>
      <c r="AE112" s="72"/>
      <c r="AF112" s="72"/>
      <c r="AG112" s="72"/>
      <c r="AH112" s="72"/>
      <c r="AI112" s="72"/>
      <c r="AJ112" s="72"/>
      <c r="AK112" s="72"/>
      <c r="AL112" s="72"/>
      <c r="AM112" s="72"/>
      <c r="AN112" s="72"/>
      <c r="AO112" s="72"/>
      <c r="AP112" s="72"/>
      <c r="AQ112" s="72"/>
      <c r="AR112" s="72"/>
      <c r="AS112" s="72"/>
      <c r="AT112" s="72"/>
      <c r="AU112" s="72"/>
      <c r="AV112" s="72"/>
      <c r="AW112" s="72"/>
      <c r="AX112" s="72"/>
      <c r="AY112" s="72"/>
      <c r="AZ112" s="72"/>
      <c r="BA112" s="72"/>
      <c r="BB112" s="72"/>
    </row>
    <row r="113" spans="1:54" s="2" customFormat="1">
      <c r="A113" s="77" t="s">
        <v>233</v>
      </c>
      <c r="B113" s="102" t="s">
        <v>45</v>
      </c>
      <c r="C113" s="58" t="s">
        <v>3</v>
      </c>
      <c r="D113" s="59">
        <v>1</v>
      </c>
      <c r="E113" s="101">
        <v>0</v>
      </c>
      <c r="F113" s="99">
        <f t="shared" si="2"/>
        <v>0</v>
      </c>
      <c r="G113" s="72"/>
      <c r="H113" s="72"/>
      <c r="I113" s="72"/>
      <c r="J113" s="72"/>
      <c r="K113" s="72"/>
      <c r="L113" s="72"/>
      <c r="M113" s="72"/>
      <c r="N113" s="72"/>
      <c r="O113" s="72"/>
      <c r="P113" s="72"/>
      <c r="Q113" s="72"/>
      <c r="R113" s="72"/>
      <c r="S113" s="72"/>
      <c r="T113" s="72"/>
      <c r="U113" s="72"/>
      <c r="V113" s="72"/>
      <c r="W113" s="72"/>
      <c r="X113" s="72"/>
      <c r="Y113" s="72"/>
      <c r="Z113" s="72"/>
      <c r="AA113" s="72"/>
      <c r="AB113" s="72"/>
      <c r="AC113" s="72"/>
      <c r="AD113" s="72"/>
      <c r="AE113" s="72"/>
      <c r="AF113" s="72"/>
      <c r="AG113" s="72"/>
      <c r="AH113" s="72"/>
      <c r="AI113" s="72"/>
      <c r="AJ113" s="72"/>
      <c r="AK113" s="72"/>
      <c r="AL113" s="72"/>
      <c r="AM113" s="72"/>
      <c r="AN113" s="72"/>
      <c r="AO113" s="72"/>
      <c r="AP113" s="72"/>
      <c r="AQ113" s="72"/>
      <c r="AR113" s="72"/>
      <c r="AS113" s="72"/>
      <c r="AT113" s="72"/>
      <c r="AU113" s="72"/>
      <c r="AV113" s="72"/>
      <c r="AW113" s="72"/>
      <c r="AX113" s="72"/>
      <c r="AY113" s="72"/>
      <c r="AZ113" s="72"/>
      <c r="BA113" s="72"/>
      <c r="BB113" s="72"/>
    </row>
    <row r="114" spans="1:54" s="2" customFormat="1">
      <c r="A114" s="77" t="s">
        <v>284</v>
      </c>
      <c r="B114" s="102" t="s">
        <v>119</v>
      </c>
      <c r="C114" s="58" t="s">
        <v>3</v>
      </c>
      <c r="D114" s="59">
        <v>1</v>
      </c>
      <c r="E114" s="101">
        <f>E111</f>
        <v>0</v>
      </c>
      <c r="F114" s="99">
        <f t="shared" si="2"/>
        <v>0</v>
      </c>
      <c r="G114" s="72"/>
      <c r="H114" s="72"/>
      <c r="I114" s="72"/>
      <c r="J114" s="72"/>
      <c r="K114" s="72"/>
      <c r="L114" s="72"/>
      <c r="M114" s="72"/>
      <c r="N114" s="72"/>
      <c r="O114" s="72"/>
      <c r="P114" s="72"/>
      <c r="Q114" s="72"/>
      <c r="R114" s="72"/>
      <c r="S114" s="72"/>
      <c r="T114" s="72"/>
      <c r="U114" s="72"/>
      <c r="V114" s="72"/>
      <c r="W114" s="72"/>
      <c r="X114" s="72"/>
      <c r="Y114" s="72"/>
      <c r="Z114" s="72"/>
      <c r="AA114" s="72"/>
      <c r="AB114" s="72"/>
      <c r="AC114" s="72"/>
      <c r="AD114" s="72"/>
      <c r="AE114" s="72"/>
      <c r="AF114" s="72"/>
      <c r="AG114" s="72"/>
      <c r="AH114" s="72"/>
      <c r="AI114" s="72"/>
      <c r="AJ114" s="72"/>
      <c r="AK114" s="72"/>
      <c r="AL114" s="72"/>
      <c r="AM114" s="72"/>
      <c r="AN114" s="72"/>
      <c r="AO114" s="72"/>
      <c r="AP114" s="72"/>
      <c r="AQ114" s="72"/>
      <c r="AR114" s="72"/>
      <c r="AS114" s="72"/>
      <c r="AT114" s="72"/>
      <c r="AU114" s="72"/>
      <c r="AV114" s="72"/>
      <c r="AW114" s="72"/>
      <c r="AX114" s="72"/>
      <c r="AY114" s="72"/>
      <c r="AZ114" s="72"/>
      <c r="BA114" s="72"/>
      <c r="BB114" s="72"/>
    </row>
    <row r="115" spans="1:54" s="2" customFormat="1">
      <c r="A115" s="77" t="s">
        <v>234</v>
      </c>
      <c r="B115" s="102" t="s">
        <v>33</v>
      </c>
      <c r="C115" s="58" t="s">
        <v>3</v>
      </c>
      <c r="D115" s="59">
        <v>1</v>
      </c>
      <c r="E115" s="101">
        <v>0</v>
      </c>
      <c r="F115" s="99">
        <f t="shared" si="2"/>
        <v>0</v>
      </c>
      <c r="G115" s="72"/>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72"/>
      <c r="AG115" s="72"/>
      <c r="AH115" s="72"/>
      <c r="AI115" s="72"/>
      <c r="AJ115" s="72"/>
      <c r="AK115" s="72"/>
      <c r="AL115" s="72"/>
      <c r="AM115" s="72"/>
      <c r="AN115" s="72"/>
      <c r="AO115" s="72"/>
      <c r="AP115" s="72"/>
      <c r="AQ115" s="72"/>
      <c r="AR115" s="72"/>
      <c r="AS115" s="72"/>
      <c r="AT115" s="72"/>
      <c r="AU115" s="72"/>
      <c r="AV115" s="72"/>
      <c r="AW115" s="72"/>
      <c r="AX115" s="72"/>
      <c r="AY115" s="72"/>
      <c r="AZ115" s="72"/>
      <c r="BA115" s="72"/>
      <c r="BB115" s="72"/>
    </row>
    <row r="116" spans="1:54" s="2" customFormat="1" ht="31.5">
      <c r="A116" s="77" t="s">
        <v>235</v>
      </c>
      <c r="B116" s="56" t="s">
        <v>81</v>
      </c>
      <c r="C116" s="58" t="s">
        <v>3</v>
      </c>
      <c r="D116" s="59">
        <v>1</v>
      </c>
      <c r="E116" s="101">
        <v>0</v>
      </c>
      <c r="F116" s="99">
        <f t="shared" si="2"/>
        <v>0</v>
      </c>
      <c r="G116" s="72"/>
      <c r="H116" s="72"/>
      <c r="I116" s="72"/>
      <c r="J116" s="72"/>
      <c r="K116" s="72"/>
      <c r="L116" s="72"/>
      <c r="M116" s="72"/>
      <c r="N116" s="72"/>
      <c r="O116" s="72"/>
      <c r="P116" s="72"/>
      <c r="Q116" s="72"/>
      <c r="R116" s="72"/>
      <c r="S116" s="72"/>
      <c r="T116" s="72"/>
      <c r="U116" s="72"/>
      <c r="V116" s="72"/>
      <c r="W116" s="72"/>
      <c r="X116" s="72"/>
      <c r="Y116" s="72"/>
      <c r="Z116" s="72"/>
      <c r="AA116" s="72"/>
      <c r="AB116" s="72"/>
      <c r="AC116" s="72"/>
      <c r="AD116" s="72"/>
      <c r="AE116" s="72"/>
      <c r="AF116" s="72"/>
      <c r="AG116" s="72"/>
      <c r="AH116" s="72"/>
      <c r="AI116" s="72"/>
      <c r="AJ116" s="72"/>
      <c r="AK116" s="72"/>
      <c r="AL116" s="72"/>
      <c r="AM116" s="72"/>
      <c r="AN116" s="72"/>
      <c r="AO116" s="72"/>
      <c r="AP116" s="72"/>
      <c r="AQ116" s="72"/>
      <c r="AR116" s="72"/>
      <c r="AS116" s="72"/>
      <c r="AT116" s="72"/>
      <c r="AU116" s="72"/>
      <c r="AV116" s="72"/>
      <c r="AW116" s="72"/>
      <c r="AX116" s="72"/>
      <c r="AY116" s="72"/>
      <c r="AZ116" s="72"/>
      <c r="BA116" s="72"/>
      <c r="BB116" s="72"/>
    </row>
    <row r="117" spans="1:54" s="2" customFormat="1">
      <c r="A117" s="77" t="s">
        <v>236</v>
      </c>
      <c r="B117" s="53" t="s">
        <v>34</v>
      </c>
      <c r="C117" s="58" t="s">
        <v>3</v>
      </c>
      <c r="D117" s="59">
        <v>1</v>
      </c>
      <c r="E117" s="101">
        <v>0</v>
      </c>
      <c r="F117" s="99">
        <f t="shared" si="2"/>
        <v>0</v>
      </c>
      <c r="G117" s="72"/>
      <c r="H117" s="72"/>
      <c r="I117" s="72"/>
      <c r="J117" s="72"/>
      <c r="K117" s="72"/>
      <c r="L117" s="72"/>
      <c r="M117" s="72"/>
      <c r="N117" s="72"/>
      <c r="O117" s="72"/>
      <c r="P117" s="72"/>
      <c r="Q117" s="72"/>
      <c r="R117" s="72"/>
      <c r="S117" s="72"/>
      <c r="T117" s="72"/>
      <c r="U117" s="72"/>
      <c r="V117" s="72"/>
      <c r="W117" s="72"/>
      <c r="X117" s="72"/>
      <c r="Y117" s="72"/>
      <c r="Z117" s="72"/>
      <c r="AA117" s="72"/>
      <c r="AB117" s="72"/>
      <c r="AC117" s="72"/>
      <c r="AD117" s="72"/>
      <c r="AE117" s="72"/>
      <c r="AF117" s="72"/>
      <c r="AG117" s="72"/>
      <c r="AH117" s="72"/>
      <c r="AI117" s="72"/>
      <c r="AJ117" s="72"/>
      <c r="AK117" s="72"/>
      <c r="AL117" s="72"/>
      <c r="AM117" s="72"/>
      <c r="AN117" s="72"/>
      <c r="AO117" s="72"/>
      <c r="AP117" s="72"/>
      <c r="AQ117" s="72"/>
      <c r="AR117" s="72"/>
      <c r="AS117" s="72"/>
      <c r="AT117" s="72"/>
      <c r="AU117" s="72"/>
      <c r="AV117" s="72"/>
      <c r="AW117" s="72"/>
      <c r="AX117" s="72"/>
      <c r="AY117" s="72"/>
      <c r="AZ117" s="72"/>
      <c r="BA117" s="72"/>
      <c r="BB117" s="72"/>
    </row>
    <row r="118" spans="1:54" s="2" customFormat="1">
      <c r="A118" s="77" t="s">
        <v>237</v>
      </c>
      <c r="B118" s="53" t="s">
        <v>18</v>
      </c>
      <c r="C118" s="58" t="s">
        <v>3</v>
      </c>
      <c r="D118" s="59">
        <v>1</v>
      </c>
      <c r="E118" s="101">
        <v>0</v>
      </c>
      <c r="F118" s="99">
        <f t="shared" si="2"/>
        <v>0</v>
      </c>
      <c r="G118" s="72"/>
      <c r="H118" s="72"/>
      <c r="I118" s="72"/>
      <c r="J118" s="72"/>
      <c r="K118" s="72"/>
      <c r="L118" s="72"/>
      <c r="M118" s="72"/>
      <c r="N118" s="72"/>
      <c r="O118" s="72"/>
      <c r="P118" s="72"/>
      <c r="Q118" s="72"/>
      <c r="R118" s="72"/>
      <c r="S118" s="72"/>
      <c r="T118" s="72"/>
      <c r="U118" s="72"/>
      <c r="V118" s="72"/>
      <c r="W118" s="72"/>
      <c r="X118" s="72"/>
      <c r="Y118" s="72"/>
      <c r="Z118" s="72"/>
      <c r="AA118" s="72"/>
      <c r="AB118" s="72"/>
      <c r="AC118" s="72"/>
      <c r="AD118" s="72"/>
      <c r="AE118" s="72"/>
      <c r="AF118" s="72"/>
      <c r="AG118" s="72"/>
      <c r="AH118" s="72"/>
      <c r="AI118" s="72"/>
      <c r="AJ118" s="72"/>
      <c r="AK118" s="72"/>
      <c r="AL118" s="72"/>
      <c r="AM118" s="72"/>
      <c r="AN118" s="72"/>
      <c r="AO118" s="72"/>
      <c r="AP118" s="72"/>
      <c r="AQ118" s="72"/>
      <c r="AR118" s="72"/>
      <c r="AS118" s="72"/>
      <c r="AT118" s="72"/>
      <c r="AU118" s="72"/>
      <c r="AV118" s="72"/>
      <c r="AW118" s="72"/>
      <c r="AX118" s="72"/>
      <c r="AY118" s="72"/>
      <c r="AZ118" s="72"/>
      <c r="BA118" s="72"/>
      <c r="BB118" s="72"/>
    </row>
    <row r="119" spans="1:54" s="2" customFormat="1">
      <c r="A119" s="77" t="s">
        <v>238</v>
      </c>
      <c r="B119" s="51" t="s">
        <v>35</v>
      </c>
      <c r="C119" s="58" t="s">
        <v>3</v>
      </c>
      <c r="D119" s="59">
        <v>1</v>
      </c>
      <c r="E119" s="101">
        <v>0</v>
      </c>
      <c r="F119" s="99">
        <f t="shared" si="2"/>
        <v>0</v>
      </c>
      <c r="G119" s="72"/>
      <c r="H119" s="72"/>
      <c r="I119" s="72"/>
      <c r="J119" s="72"/>
      <c r="K119" s="72"/>
      <c r="L119" s="72"/>
      <c r="M119" s="72"/>
      <c r="N119" s="72"/>
      <c r="O119" s="72"/>
      <c r="P119" s="72"/>
      <c r="Q119" s="72"/>
      <c r="R119" s="72"/>
      <c r="S119" s="72"/>
      <c r="T119" s="72"/>
      <c r="U119" s="72"/>
      <c r="V119" s="72"/>
      <c r="W119" s="72"/>
      <c r="X119" s="72"/>
      <c r="Y119" s="72"/>
      <c r="Z119" s="72"/>
      <c r="AA119" s="72"/>
      <c r="AB119" s="72"/>
      <c r="AC119" s="72"/>
      <c r="AD119" s="72"/>
      <c r="AE119" s="72"/>
      <c r="AF119" s="72"/>
      <c r="AG119" s="72"/>
      <c r="AH119" s="72"/>
      <c r="AI119" s="72"/>
      <c r="AJ119" s="72"/>
      <c r="AK119" s="72"/>
      <c r="AL119" s="72"/>
      <c r="AM119" s="72"/>
      <c r="AN119" s="72"/>
      <c r="AO119" s="72"/>
      <c r="AP119" s="72"/>
      <c r="AQ119" s="72"/>
      <c r="AR119" s="72"/>
      <c r="AS119" s="72"/>
      <c r="AT119" s="72"/>
      <c r="AU119" s="72"/>
      <c r="AV119" s="72"/>
      <c r="AW119" s="72"/>
      <c r="AX119" s="72"/>
      <c r="AY119" s="72"/>
      <c r="AZ119" s="72"/>
      <c r="BA119" s="72"/>
      <c r="BB119" s="72"/>
    </row>
    <row r="120" spans="1:54" s="2" customFormat="1">
      <c r="A120" s="77" t="s">
        <v>239</v>
      </c>
      <c r="B120" s="51" t="s">
        <v>19</v>
      </c>
      <c r="C120" s="58" t="s">
        <v>3</v>
      </c>
      <c r="D120" s="59">
        <v>1</v>
      </c>
      <c r="E120" s="101">
        <v>0</v>
      </c>
      <c r="F120" s="99">
        <f t="shared" si="2"/>
        <v>0</v>
      </c>
      <c r="G120" s="72"/>
      <c r="H120" s="72"/>
      <c r="I120" s="72"/>
      <c r="J120" s="72"/>
      <c r="K120" s="72"/>
      <c r="L120" s="72"/>
      <c r="M120" s="72"/>
      <c r="N120" s="72"/>
      <c r="O120" s="72"/>
      <c r="P120" s="72"/>
      <c r="Q120" s="72"/>
      <c r="R120" s="72"/>
      <c r="S120" s="72"/>
      <c r="T120" s="72"/>
      <c r="U120" s="72"/>
      <c r="V120" s="72"/>
      <c r="W120" s="72"/>
      <c r="X120" s="72"/>
      <c r="Y120" s="72"/>
      <c r="Z120" s="72"/>
      <c r="AA120" s="72"/>
      <c r="AB120" s="72"/>
      <c r="AC120" s="72"/>
      <c r="AD120" s="72"/>
      <c r="AE120" s="72"/>
      <c r="AF120" s="72"/>
      <c r="AG120" s="72"/>
      <c r="AH120" s="72"/>
      <c r="AI120" s="72"/>
      <c r="AJ120" s="72"/>
      <c r="AK120" s="72"/>
      <c r="AL120" s="72"/>
      <c r="AM120" s="72"/>
      <c r="AN120" s="72"/>
      <c r="AO120" s="72"/>
      <c r="AP120" s="72"/>
      <c r="AQ120" s="72"/>
      <c r="AR120" s="72"/>
      <c r="AS120" s="72"/>
      <c r="AT120" s="72"/>
      <c r="AU120" s="72"/>
      <c r="AV120" s="72"/>
      <c r="AW120" s="72"/>
      <c r="AX120" s="72"/>
      <c r="AY120" s="72"/>
      <c r="AZ120" s="72"/>
      <c r="BA120" s="72"/>
      <c r="BB120" s="72"/>
    </row>
    <row r="121" spans="1:54" s="2" customFormat="1">
      <c r="A121" s="77" t="s">
        <v>240</v>
      </c>
      <c r="B121" s="52" t="s">
        <v>36</v>
      </c>
      <c r="C121" s="58" t="s">
        <v>3</v>
      </c>
      <c r="D121" s="59">
        <v>1</v>
      </c>
      <c r="E121" s="101">
        <v>0</v>
      </c>
      <c r="F121" s="99">
        <f t="shared" si="2"/>
        <v>0</v>
      </c>
      <c r="G121" s="72"/>
      <c r="H121" s="72"/>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72"/>
      <c r="AG121" s="72"/>
      <c r="AH121" s="72"/>
      <c r="AI121" s="72"/>
      <c r="AJ121" s="72"/>
      <c r="AK121" s="72"/>
      <c r="AL121" s="72"/>
      <c r="AM121" s="72"/>
      <c r="AN121" s="72"/>
      <c r="AO121" s="72"/>
      <c r="AP121" s="72"/>
      <c r="AQ121" s="72"/>
      <c r="AR121" s="72"/>
      <c r="AS121" s="72"/>
      <c r="AT121" s="72"/>
      <c r="AU121" s="72"/>
      <c r="AV121" s="72"/>
      <c r="AW121" s="72"/>
      <c r="AX121" s="72"/>
      <c r="AY121" s="72"/>
      <c r="AZ121" s="72"/>
      <c r="BA121" s="72"/>
      <c r="BB121" s="72"/>
    </row>
    <row r="122" spans="1:54" s="2" customFormat="1">
      <c r="A122" s="77" t="s">
        <v>241</v>
      </c>
      <c r="B122" s="52" t="s">
        <v>37</v>
      </c>
      <c r="C122" s="58" t="s">
        <v>3</v>
      </c>
      <c r="D122" s="59">
        <v>1</v>
      </c>
      <c r="E122" s="101">
        <v>0</v>
      </c>
      <c r="F122" s="99">
        <f t="shared" si="2"/>
        <v>0</v>
      </c>
      <c r="G122" s="72"/>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72"/>
      <c r="AG122" s="72"/>
      <c r="AH122" s="72"/>
      <c r="AI122" s="72"/>
      <c r="AJ122" s="72"/>
      <c r="AK122" s="72"/>
      <c r="AL122" s="72"/>
      <c r="AM122" s="72"/>
      <c r="AN122" s="72"/>
      <c r="AO122" s="72"/>
      <c r="AP122" s="72"/>
      <c r="AQ122" s="72"/>
      <c r="AR122" s="72"/>
      <c r="AS122" s="72"/>
      <c r="AT122" s="72"/>
      <c r="AU122" s="72"/>
      <c r="AV122" s="72"/>
      <c r="AW122" s="72"/>
      <c r="AX122" s="72"/>
      <c r="AY122" s="72"/>
      <c r="AZ122" s="72"/>
      <c r="BA122" s="72"/>
      <c r="BB122" s="72"/>
    </row>
    <row r="123" spans="1:54" s="2" customFormat="1">
      <c r="A123" s="77" t="s">
        <v>242</v>
      </c>
      <c r="B123" s="53" t="s">
        <v>59</v>
      </c>
      <c r="C123" s="58" t="s">
        <v>3</v>
      </c>
      <c r="D123" s="59">
        <v>1</v>
      </c>
      <c r="E123" s="101">
        <v>0</v>
      </c>
      <c r="F123" s="99">
        <f t="shared" si="2"/>
        <v>0</v>
      </c>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2"/>
      <c r="AL123" s="72"/>
      <c r="AM123" s="72"/>
      <c r="AN123" s="72"/>
      <c r="AO123" s="72"/>
      <c r="AP123" s="72"/>
      <c r="AQ123" s="72"/>
      <c r="AR123" s="72"/>
      <c r="AS123" s="72"/>
      <c r="AT123" s="72"/>
      <c r="AU123" s="72"/>
      <c r="AV123" s="72"/>
      <c r="AW123" s="72"/>
      <c r="AX123" s="72"/>
      <c r="AY123" s="72"/>
      <c r="AZ123" s="72"/>
      <c r="BA123" s="72"/>
      <c r="BB123" s="72"/>
    </row>
    <row r="124" spans="1:54" s="6" customFormat="1">
      <c r="A124" s="77" t="s">
        <v>243</v>
      </c>
      <c r="B124" s="55" t="s">
        <v>74</v>
      </c>
      <c r="C124" s="58" t="s">
        <v>3</v>
      </c>
      <c r="D124" s="59">
        <v>1</v>
      </c>
      <c r="E124" s="101">
        <v>0</v>
      </c>
      <c r="F124" s="99">
        <f t="shared" si="2"/>
        <v>0</v>
      </c>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2"/>
      <c r="AL124" s="72"/>
      <c r="AM124" s="72"/>
      <c r="AN124" s="72"/>
      <c r="AO124" s="72"/>
      <c r="AP124" s="72"/>
      <c r="AQ124" s="72"/>
      <c r="AR124" s="72"/>
      <c r="AS124" s="72"/>
      <c r="AT124" s="72"/>
      <c r="AU124" s="72"/>
      <c r="AV124" s="72"/>
      <c r="AW124" s="72"/>
      <c r="AX124" s="72"/>
      <c r="AY124" s="72"/>
      <c r="AZ124" s="72"/>
      <c r="BA124" s="72"/>
      <c r="BB124" s="72"/>
    </row>
    <row r="125" spans="1:54" s="2" customFormat="1">
      <c r="A125" s="77" t="s">
        <v>244</v>
      </c>
      <c r="B125" s="55" t="s">
        <v>120</v>
      </c>
      <c r="C125" s="58" t="s">
        <v>3</v>
      </c>
      <c r="D125" s="59">
        <v>1</v>
      </c>
      <c r="E125" s="101">
        <v>0</v>
      </c>
      <c r="F125" s="99">
        <f t="shared" si="2"/>
        <v>0</v>
      </c>
      <c r="G125" s="72"/>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72"/>
      <c r="AG125" s="72"/>
      <c r="AH125" s="72"/>
      <c r="AI125" s="72"/>
      <c r="AJ125" s="72"/>
      <c r="AK125" s="72"/>
      <c r="AL125" s="72"/>
      <c r="AM125" s="72"/>
      <c r="AN125" s="72"/>
      <c r="AO125" s="72"/>
      <c r="AP125" s="72"/>
      <c r="AQ125" s="72"/>
      <c r="AR125" s="72"/>
      <c r="AS125" s="72"/>
      <c r="AT125" s="72"/>
      <c r="AU125" s="72"/>
      <c r="AV125" s="72"/>
      <c r="AW125" s="72"/>
      <c r="AX125" s="72"/>
      <c r="AY125" s="72"/>
      <c r="AZ125" s="72"/>
      <c r="BA125" s="72"/>
      <c r="BB125" s="72"/>
    </row>
    <row r="126" spans="1:54" s="2" customFormat="1" ht="31.5">
      <c r="A126" s="77" t="s">
        <v>245</v>
      </c>
      <c r="B126" s="57" t="s">
        <v>121</v>
      </c>
      <c r="C126" s="58" t="s">
        <v>3</v>
      </c>
      <c r="D126" s="59">
        <v>1</v>
      </c>
      <c r="E126" s="101">
        <v>0</v>
      </c>
      <c r="F126" s="99">
        <f t="shared" si="2"/>
        <v>0</v>
      </c>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2"/>
      <c r="AL126" s="72"/>
      <c r="AM126" s="72"/>
      <c r="AN126" s="72"/>
      <c r="AO126" s="72"/>
      <c r="AP126" s="72"/>
      <c r="AQ126" s="72"/>
      <c r="AR126" s="72"/>
      <c r="AS126" s="72"/>
      <c r="AT126" s="72"/>
      <c r="AU126" s="72"/>
      <c r="AV126" s="72"/>
      <c r="AW126" s="72"/>
      <c r="AX126" s="72"/>
      <c r="AY126" s="72"/>
      <c r="AZ126" s="72"/>
      <c r="BA126" s="72"/>
      <c r="BB126" s="72"/>
    </row>
    <row r="127" spans="1:54" s="2" customFormat="1">
      <c r="A127" s="77" t="s">
        <v>246</v>
      </c>
      <c r="B127" s="51" t="s">
        <v>60</v>
      </c>
      <c r="C127" s="58" t="s">
        <v>3</v>
      </c>
      <c r="D127" s="59">
        <v>1</v>
      </c>
      <c r="E127" s="101">
        <v>0</v>
      </c>
      <c r="F127" s="99">
        <f t="shared" si="2"/>
        <v>0</v>
      </c>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72"/>
      <c r="AG127" s="72"/>
      <c r="AH127" s="72"/>
      <c r="AI127" s="72"/>
      <c r="AJ127" s="72"/>
      <c r="AK127" s="72"/>
      <c r="AL127" s="72"/>
      <c r="AM127" s="72"/>
      <c r="AN127" s="72"/>
      <c r="AO127" s="72"/>
      <c r="AP127" s="72"/>
      <c r="AQ127" s="72"/>
      <c r="AR127" s="72"/>
      <c r="AS127" s="72"/>
      <c r="AT127" s="72"/>
      <c r="AU127" s="72"/>
      <c r="AV127" s="72"/>
      <c r="AW127" s="72"/>
      <c r="AX127" s="72"/>
      <c r="AY127" s="72"/>
      <c r="AZ127" s="72"/>
      <c r="BA127" s="72"/>
      <c r="BB127" s="72"/>
    </row>
    <row r="128" spans="1:54" s="2" customFormat="1">
      <c r="A128" s="77" t="s">
        <v>247</v>
      </c>
      <c r="B128" s="52" t="s">
        <v>61</v>
      </c>
      <c r="C128" s="58" t="s">
        <v>3</v>
      </c>
      <c r="D128" s="59">
        <v>1</v>
      </c>
      <c r="E128" s="101">
        <v>0</v>
      </c>
      <c r="F128" s="99">
        <f t="shared" si="2"/>
        <v>0</v>
      </c>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2"/>
      <c r="AL128" s="72"/>
      <c r="AM128" s="72"/>
      <c r="AN128" s="72"/>
      <c r="AO128" s="72"/>
      <c r="AP128" s="72"/>
      <c r="AQ128" s="72"/>
      <c r="AR128" s="72"/>
      <c r="AS128" s="72"/>
      <c r="AT128" s="72"/>
      <c r="AU128" s="72"/>
      <c r="AV128" s="72"/>
      <c r="AW128" s="72"/>
      <c r="AX128" s="72"/>
      <c r="AY128" s="72"/>
      <c r="AZ128" s="72"/>
      <c r="BA128" s="72"/>
      <c r="BB128" s="72"/>
    </row>
    <row r="129" spans="1:54" s="2" customFormat="1">
      <c r="A129" s="77" t="s">
        <v>248</v>
      </c>
      <c r="B129" s="52" t="s">
        <v>38</v>
      </c>
      <c r="C129" s="58" t="s">
        <v>3</v>
      </c>
      <c r="D129" s="59">
        <v>1</v>
      </c>
      <c r="E129" s="101">
        <v>0</v>
      </c>
      <c r="F129" s="99">
        <f t="shared" si="2"/>
        <v>0</v>
      </c>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2"/>
      <c r="AL129" s="72"/>
      <c r="AM129" s="72"/>
      <c r="AN129" s="72"/>
      <c r="AO129" s="72"/>
      <c r="AP129" s="72"/>
      <c r="AQ129" s="72"/>
      <c r="AR129" s="72"/>
      <c r="AS129" s="72"/>
      <c r="AT129" s="72"/>
      <c r="AU129" s="72"/>
      <c r="AV129" s="72"/>
      <c r="AW129" s="72"/>
      <c r="AX129" s="72"/>
      <c r="AY129" s="72"/>
      <c r="AZ129" s="72"/>
      <c r="BA129" s="72"/>
      <c r="BB129" s="72"/>
    </row>
    <row r="130" spans="1:54" s="2" customFormat="1">
      <c r="A130" s="77" t="s">
        <v>249</v>
      </c>
      <c r="B130" s="52" t="s">
        <v>62</v>
      </c>
      <c r="C130" s="58" t="s">
        <v>3</v>
      </c>
      <c r="D130" s="59">
        <v>1</v>
      </c>
      <c r="E130" s="101">
        <v>0</v>
      </c>
      <c r="F130" s="99">
        <f t="shared" si="2"/>
        <v>0</v>
      </c>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72"/>
      <c r="AM130" s="72"/>
      <c r="AN130" s="72"/>
      <c r="AO130" s="72"/>
      <c r="AP130" s="72"/>
      <c r="AQ130" s="72"/>
      <c r="AR130" s="72"/>
      <c r="AS130" s="72"/>
      <c r="AT130" s="72"/>
      <c r="AU130" s="72"/>
      <c r="AV130" s="72"/>
      <c r="AW130" s="72"/>
      <c r="AX130" s="72"/>
      <c r="AY130" s="72"/>
      <c r="AZ130" s="72"/>
      <c r="BA130" s="72"/>
      <c r="BB130" s="72"/>
    </row>
    <row r="131" spans="1:54" s="2" customFormat="1">
      <c r="A131" s="77" t="s">
        <v>250</v>
      </c>
      <c r="B131" s="52" t="s">
        <v>42</v>
      </c>
      <c r="C131" s="58" t="s">
        <v>3</v>
      </c>
      <c r="D131" s="59">
        <v>1</v>
      </c>
      <c r="E131" s="101">
        <v>0</v>
      </c>
      <c r="F131" s="99">
        <f t="shared" si="2"/>
        <v>0</v>
      </c>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2"/>
      <c r="AL131" s="72"/>
      <c r="AM131" s="72"/>
      <c r="AN131" s="72"/>
      <c r="AO131" s="72"/>
      <c r="AP131" s="72"/>
      <c r="AQ131" s="72"/>
      <c r="AR131" s="72"/>
      <c r="AS131" s="72"/>
      <c r="AT131" s="72"/>
      <c r="AU131" s="72"/>
      <c r="AV131" s="72"/>
      <c r="AW131" s="72"/>
      <c r="AX131" s="72"/>
      <c r="AY131" s="72"/>
      <c r="AZ131" s="72"/>
      <c r="BA131" s="72"/>
      <c r="BB131" s="72"/>
    </row>
    <row r="132" spans="1:54" s="2" customFormat="1">
      <c r="A132" s="77" t="s">
        <v>251</v>
      </c>
      <c r="B132" s="52" t="s">
        <v>122</v>
      </c>
      <c r="C132" s="58" t="s">
        <v>3</v>
      </c>
      <c r="D132" s="59">
        <v>1</v>
      </c>
      <c r="E132" s="101">
        <v>0</v>
      </c>
      <c r="F132" s="99">
        <f t="shared" si="2"/>
        <v>0</v>
      </c>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row>
    <row r="133" spans="1:54" s="2" customFormat="1">
      <c r="A133" s="77" t="s">
        <v>252</v>
      </c>
      <c r="B133" s="55" t="s">
        <v>144</v>
      </c>
      <c r="C133" s="58" t="s">
        <v>3</v>
      </c>
      <c r="D133" s="59">
        <v>1</v>
      </c>
      <c r="E133" s="101">
        <v>0</v>
      </c>
      <c r="F133" s="99">
        <f t="shared" si="2"/>
        <v>0</v>
      </c>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c r="AI133" s="72"/>
      <c r="AJ133" s="72"/>
      <c r="AK133" s="72"/>
      <c r="AL133" s="72"/>
      <c r="AM133" s="72"/>
      <c r="AN133" s="72"/>
      <c r="AO133" s="72"/>
      <c r="AP133" s="72"/>
      <c r="AQ133" s="72"/>
      <c r="AR133" s="72"/>
      <c r="AS133" s="72"/>
      <c r="AT133" s="72"/>
      <c r="AU133" s="72"/>
      <c r="AV133" s="72"/>
      <c r="AW133" s="72"/>
      <c r="AX133" s="72"/>
      <c r="AY133" s="72"/>
      <c r="AZ133" s="72"/>
      <c r="BA133" s="72"/>
      <c r="BB133" s="72"/>
    </row>
    <row r="134" spans="1:54" s="2" customFormat="1">
      <c r="A134" s="77" t="s">
        <v>253</v>
      </c>
      <c r="B134" s="55" t="s">
        <v>43</v>
      </c>
      <c r="C134" s="58" t="s">
        <v>3</v>
      </c>
      <c r="D134" s="59">
        <v>1</v>
      </c>
      <c r="E134" s="101">
        <v>0</v>
      </c>
      <c r="F134" s="99">
        <f t="shared" si="2"/>
        <v>0</v>
      </c>
      <c r="G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c r="AE134" s="72"/>
      <c r="AF134" s="72"/>
      <c r="AG134" s="72"/>
      <c r="AH134" s="72"/>
      <c r="AI134" s="72"/>
      <c r="AJ134" s="72"/>
      <c r="AK134" s="72"/>
      <c r="AL134" s="72"/>
      <c r="AM134" s="72"/>
      <c r="AN134" s="72"/>
      <c r="AO134" s="72"/>
      <c r="AP134" s="72"/>
      <c r="AQ134" s="72"/>
      <c r="AR134" s="72"/>
      <c r="AS134" s="72"/>
      <c r="AT134" s="72"/>
      <c r="AU134" s="72"/>
      <c r="AV134" s="72"/>
      <c r="AW134" s="72"/>
      <c r="AX134" s="72"/>
      <c r="AY134" s="72"/>
      <c r="AZ134" s="72"/>
      <c r="BA134" s="72"/>
      <c r="BB134" s="72"/>
    </row>
    <row r="135" spans="1:54" s="2" customFormat="1" ht="31.5">
      <c r="A135" s="77" t="s">
        <v>254</v>
      </c>
      <c r="B135" s="57" t="s">
        <v>63</v>
      </c>
      <c r="C135" s="58" t="s">
        <v>3</v>
      </c>
      <c r="D135" s="59">
        <v>1</v>
      </c>
      <c r="E135" s="101">
        <v>0</v>
      </c>
      <c r="F135" s="99">
        <f t="shared" si="2"/>
        <v>0</v>
      </c>
      <c r="G135" s="72"/>
      <c r="H135" s="72"/>
      <c r="I135" s="72"/>
      <c r="J135" s="72"/>
      <c r="K135" s="72"/>
      <c r="L135" s="72"/>
      <c r="M135" s="72"/>
      <c r="N135" s="72"/>
      <c r="O135" s="72"/>
      <c r="P135" s="72"/>
      <c r="Q135" s="72"/>
      <c r="R135" s="72"/>
      <c r="S135" s="72"/>
      <c r="T135" s="72"/>
      <c r="U135" s="72"/>
      <c r="V135" s="72"/>
      <c r="W135" s="72"/>
      <c r="X135" s="72"/>
      <c r="Y135" s="72"/>
      <c r="Z135" s="72"/>
      <c r="AA135" s="72"/>
      <c r="AB135" s="72"/>
      <c r="AC135" s="72"/>
      <c r="AD135" s="72"/>
      <c r="AE135" s="72"/>
      <c r="AF135" s="72"/>
      <c r="AG135" s="72"/>
      <c r="AH135" s="72"/>
      <c r="AI135" s="72"/>
      <c r="AJ135" s="72"/>
      <c r="AK135" s="72"/>
      <c r="AL135" s="72"/>
      <c r="AM135" s="72"/>
      <c r="AN135" s="72"/>
      <c r="AO135" s="72"/>
      <c r="AP135" s="72"/>
      <c r="AQ135" s="72"/>
      <c r="AR135" s="72"/>
      <c r="AS135" s="72"/>
      <c r="AT135" s="72"/>
      <c r="AU135" s="72"/>
      <c r="AV135" s="72"/>
      <c r="AW135" s="72"/>
      <c r="AX135" s="72"/>
      <c r="AY135" s="72"/>
      <c r="AZ135" s="72"/>
      <c r="BA135" s="72"/>
      <c r="BB135" s="72"/>
    </row>
    <row r="136" spans="1:54" s="2" customFormat="1">
      <c r="A136" s="77" t="s">
        <v>255</v>
      </c>
      <c r="B136" s="55" t="s">
        <v>156</v>
      </c>
      <c r="C136" s="58" t="s">
        <v>3</v>
      </c>
      <c r="D136" s="59">
        <v>1</v>
      </c>
      <c r="E136" s="101">
        <v>0</v>
      </c>
      <c r="F136" s="99">
        <f t="shared" si="2"/>
        <v>0</v>
      </c>
      <c r="G136" s="72"/>
      <c r="H136" s="72"/>
      <c r="I136" s="72"/>
      <c r="J136" s="72"/>
      <c r="K136" s="72"/>
      <c r="L136" s="72"/>
      <c r="M136" s="72"/>
      <c r="N136" s="72"/>
      <c r="O136" s="72"/>
      <c r="P136" s="72"/>
      <c r="Q136" s="72"/>
      <c r="R136" s="72"/>
      <c r="S136" s="72"/>
      <c r="T136" s="72"/>
      <c r="U136" s="72"/>
      <c r="V136" s="72"/>
      <c r="W136" s="72"/>
      <c r="X136" s="72"/>
      <c r="Y136" s="72"/>
      <c r="Z136" s="72"/>
      <c r="AA136" s="72"/>
      <c r="AB136" s="72"/>
      <c r="AC136" s="72"/>
      <c r="AD136" s="72"/>
      <c r="AE136" s="72"/>
      <c r="AF136" s="72"/>
      <c r="AG136" s="72"/>
      <c r="AH136" s="72"/>
      <c r="AI136" s="72"/>
      <c r="AJ136" s="72"/>
      <c r="AK136" s="72"/>
      <c r="AL136" s="72"/>
      <c r="AM136" s="72"/>
      <c r="AN136" s="72"/>
      <c r="AO136" s="72"/>
      <c r="AP136" s="72"/>
      <c r="AQ136" s="72"/>
      <c r="AR136" s="72"/>
      <c r="AS136" s="72"/>
      <c r="AT136" s="72"/>
      <c r="AU136" s="72"/>
      <c r="AV136" s="72"/>
      <c r="AW136" s="72"/>
      <c r="AX136" s="72"/>
      <c r="AY136" s="72"/>
      <c r="AZ136" s="72"/>
      <c r="BA136" s="72"/>
      <c r="BB136" s="72"/>
    </row>
    <row r="137" spans="1:54" s="2" customFormat="1">
      <c r="A137" s="77" t="s">
        <v>256</v>
      </c>
      <c r="B137" s="55" t="s">
        <v>47</v>
      </c>
      <c r="C137" s="58" t="s">
        <v>3</v>
      </c>
      <c r="D137" s="59">
        <v>1</v>
      </c>
      <c r="E137" s="101">
        <v>0</v>
      </c>
      <c r="F137" s="99">
        <f t="shared" si="2"/>
        <v>0</v>
      </c>
      <c r="G137" s="72"/>
      <c r="H137" s="72"/>
      <c r="I137" s="72"/>
      <c r="J137" s="72"/>
      <c r="K137" s="72"/>
      <c r="L137" s="72"/>
      <c r="M137" s="72"/>
      <c r="N137" s="72"/>
      <c r="O137" s="72"/>
      <c r="P137" s="72"/>
      <c r="Q137" s="72"/>
      <c r="R137" s="72"/>
      <c r="S137" s="72"/>
      <c r="T137" s="72"/>
      <c r="U137" s="72"/>
      <c r="V137" s="72"/>
      <c r="W137" s="72"/>
      <c r="X137" s="72"/>
      <c r="Y137" s="72"/>
      <c r="Z137" s="72"/>
      <c r="AA137" s="72"/>
      <c r="AB137" s="72"/>
      <c r="AC137" s="72"/>
      <c r="AD137" s="72"/>
      <c r="AE137" s="72"/>
      <c r="AF137" s="72"/>
      <c r="AG137" s="72"/>
      <c r="AH137" s="72"/>
      <c r="AI137" s="72"/>
      <c r="AJ137" s="72"/>
      <c r="AK137" s="72"/>
      <c r="AL137" s="72"/>
      <c r="AM137" s="72"/>
      <c r="AN137" s="72"/>
      <c r="AO137" s="72"/>
      <c r="AP137" s="72"/>
      <c r="AQ137" s="72"/>
      <c r="AR137" s="72"/>
      <c r="AS137" s="72"/>
      <c r="AT137" s="72"/>
      <c r="AU137" s="72"/>
      <c r="AV137" s="72"/>
      <c r="AW137" s="72"/>
      <c r="AX137" s="72"/>
      <c r="AY137" s="72"/>
      <c r="AZ137" s="72"/>
      <c r="BA137" s="72"/>
      <c r="BB137" s="72"/>
    </row>
    <row r="138" spans="1:54" s="2" customFormat="1">
      <c r="A138" s="77" t="s">
        <v>257</v>
      </c>
      <c r="B138" s="55" t="s">
        <v>65</v>
      </c>
      <c r="C138" s="58" t="s">
        <v>3</v>
      </c>
      <c r="D138" s="59">
        <v>1</v>
      </c>
      <c r="E138" s="101">
        <v>0</v>
      </c>
      <c r="F138" s="99">
        <f t="shared" si="2"/>
        <v>0</v>
      </c>
      <c r="G138" s="72"/>
      <c r="H138" s="72"/>
      <c r="I138" s="72"/>
      <c r="J138" s="72"/>
      <c r="K138" s="72"/>
      <c r="L138" s="72"/>
      <c r="M138" s="72"/>
      <c r="N138" s="72"/>
      <c r="O138" s="72"/>
      <c r="P138" s="72"/>
      <c r="Q138" s="72"/>
      <c r="R138" s="72"/>
      <c r="S138" s="72"/>
      <c r="T138" s="72"/>
      <c r="U138" s="72"/>
      <c r="V138" s="72"/>
      <c r="W138" s="72"/>
      <c r="X138" s="72"/>
      <c r="Y138" s="72"/>
      <c r="Z138" s="72"/>
      <c r="AA138" s="72"/>
      <c r="AB138" s="72"/>
      <c r="AC138" s="72"/>
      <c r="AD138" s="72"/>
      <c r="AE138" s="72"/>
      <c r="AF138" s="72"/>
      <c r="AG138" s="72"/>
      <c r="AH138" s="72"/>
      <c r="AI138" s="72"/>
      <c r="AJ138" s="72"/>
      <c r="AK138" s="72"/>
      <c r="AL138" s="72"/>
      <c r="AM138" s="72"/>
      <c r="AN138" s="72"/>
      <c r="AO138" s="72"/>
      <c r="AP138" s="72"/>
      <c r="AQ138" s="72"/>
      <c r="AR138" s="72"/>
      <c r="AS138" s="72"/>
      <c r="AT138" s="72"/>
      <c r="AU138" s="72"/>
      <c r="AV138" s="72"/>
      <c r="AW138" s="72"/>
      <c r="AX138" s="72"/>
      <c r="AY138" s="72"/>
      <c r="AZ138" s="72"/>
      <c r="BA138" s="72"/>
      <c r="BB138" s="72"/>
    </row>
    <row r="139" spans="1:54" s="2" customFormat="1">
      <c r="A139" s="77" t="s">
        <v>258</v>
      </c>
      <c r="B139" s="55" t="s">
        <v>41</v>
      </c>
      <c r="C139" s="58" t="s">
        <v>3</v>
      </c>
      <c r="D139" s="59">
        <v>1</v>
      </c>
      <c r="E139" s="101">
        <v>0</v>
      </c>
      <c r="F139" s="99">
        <f t="shared" si="2"/>
        <v>0</v>
      </c>
      <c r="G139" s="72"/>
      <c r="H139" s="72"/>
      <c r="I139" s="72"/>
      <c r="J139" s="72"/>
      <c r="K139" s="72"/>
      <c r="L139" s="72"/>
      <c r="M139" s="72"/>
      <c r="N139" s="72"/>
      <c r="O139" s="72"/>
      <c r="P139" s="72"/>
      <c r="Q139" s="72"/>
      <c r="R139" s="72"/>
      <c r="S139" s="72"/>
      <c r="T139" s="72"/>
      <c r="U139" s="72"/>
      <c r="V139" s="72"/>
      <c r="W139" s="72"/>
      <c r="X139" s="72"/>
      <c r="Y139" s="72"/>
      <c r="Z139" s="72"/>
      <c r="AA139" s="72"/>
      <c r="AB139" s="72"/>
      <c r="AC139" s="72"/>
      <c r="AD139" s="72"/>
      <c r="AE139" s="72"/>
      <c r="AF139" s="72"/>
      <c r="AG139" s="72"/>
      <c r="AH139" s="72"/>
      <c r="AI139" s="72"/>
      <c r="AJ139" s="72"/>
      <c r="AK139" s="72"/>
      <c r="AL139" s="72"/>
      <c r="AM139" s="72"/>
      <c r="AN139" s="72"/>
      <c r="AO139" s="72"/>
      <c r="AP139" s="72"/>
      <c r="AQ139" s="72"/>
      <c r="AR139" s="72"/>
      <c r="AS139" s="72"/>
      <c r="AT139" s="72"/>
      <c r="AU139" s="72"/>
      <c r="AV139" s="72"/>
      <c r="AW139" s="72"/>
      <c r="AX139" s="72"/>
      <c r="AY139" s="72"/>
      <c r="AZ139" s="72"/>
      <c r="BA139" s="72"/>
      <c r="BB139" s="72"/>
    </row>
    <row r="140" spans="1:54" s="2" customFormat="1">
      <c r="A140" s="77" t="s">
        <v>259</v>
      </c>
      <c r="B140" s="55" t="s">
        <v>4</v>
      </c>
      <c r="C140" s="58" t="s">
        <v>3</v>
      </c>
      <c r="D140" s="59">
        <v>1</v>
      </c>
      <c r="E140" s="101">
        <v>0</v>
      </c>
      <c r="F140" s="99">
        <f t="shared" si="2"/>
        <v>0</v>
      </c>
      <c r="G140" s="72"/>
      <c r="H140" s="72"/>
      <c r="I140" s="72"/>
      <c r="J140" s="72"/>
      <c r="K140" s="72"/>
      <c r="L140" s="72"/>
      <c r="M140" s="72"/>
      <c r="N140" s="72"/>
      <c r="O140" s="72"/>
      <c r="P140" s="72"/>
      <c r="Q140" s="72"/>
      <c r="R140" s="72"/>
      <c r="S140" s="72"/>
      <c r="T140" s="72"/>
      <c r="U140" s="72"/>
      <c r="V140" s="72"/>
      <c r="W140" s="72"/>
      <c r="X140" s="72"/>
      <c r="Y140" s="72"/>
      <c r="Z140" s="72"/>
      <c r="AA140" s="72"/>
      <c r="AB140" s="72"/>
      <c r="AC140" s="72"/>
      <c r="AD140" s="72"/>
      <c r="AE140" s="72"/>
      <c r="AF140" s="72"/>
      <c r="AG140" s="72"/>
      <c r="AH140" s="72"/>
      <c r="AI140" s="72"/>
      <c r="AJ140" s="72"/>
      <c r="AK140" s="72"/>
      <c r="AL140" s="72"/>
      <c r="AM140" s="72"/>
      <c r="AN140" s="72"/>
      <c r="AO140" s="72"/>
      <c r="AP140" s="72"/>
      <c r="AQ140" s="72"/>
      <c r="AR140" s="72"/>
      <c r="AS140" s="72"/>
      <c r="AT140" s="72"/>
      <c r="AU140" s="72"/>
      <c r="AV140" s="72"/>
      <c r="AW140" s="72"/>
      <c r="AX140" s="72"/>
      <c r="AY140" s="72"/>
      <c r="AZ140" s="72"/>
      <c r="BA140" s="72"/>
      <c r="BB140" s="72"/>
    </row>
    <row r="141" spans="1:54" s="2" customFormat="1">
      <c r="A141" s="77" t="s">
        <v>260</v>
      </c>
      <c r="B141" s="103" t="s">
        <v>44</v>
      </c>
      <c r="C141" s="58" t="s">
        <v>3</v>
      </c>
      <c r="D141" s="59">
        <v>1</v>
      </c>
      <c r="E141" s="101">
        <v>0</v>
      </c>
      <c r="F141" s="99">
        <f t="shared" si="2"/>
        <v>0</v>
      </c>
      <c r="G141" s="72"/>
      <c r="H141" s="72"/>
      <c r="I141" s="72"/>
      <c r="J141" s="72"/>
      <c r="K141" s="72"/>
      <c r="L141" s="72"/>
      <c r="M141" s="72"/>
      <c r="N141" s="72"/>
      <c r="O141" s="72"/>
      <c r="P141" s="72"/>
      <c r="Q141" s="72"/>
      <c r="R141" s="72"/>
      <c r="S141" s="72"/>
      <c r="T141" s="72"/>
      <c r="U141" s="72"/>
      <c r="V141" s="72"/>
      <c r="W141" s="72"/>
      <c r="X141" s="72"/>
      <c r="Y141" s="72"/>
      <c r="Z141" s="72"/>
      <c r="AA141" s="72"/>
      <c r="AB141" s="72"/>
      <c r="AC141" s="72"/>
      <c r="AD141" s="72"/>
      <c r="AE141" s="72"/>
      <c r="AF141" s="72"/>
      <c r="AG141" s="72"/>
      <c r="AH141" s="72"/>
      <c r="AI141" s="72"/>
      <c r="AJ141" s="72"/>
      <c r="AK141" s="72"/>
      <c r="AL141" s="72"/>
      <c r="AM141" s="72"/>
      <c r="AN141" s="72"/>
      <c r="AO141" s="72"/>
      <c r="AP141" s="72"/>
      <c r="AQ141" s="72"/>
      <c r="AR141" s="72"/>
      <c r="AS141" s="72"/>
      <c r="AT141" s="72"/>
      <c r="AU141" s="72"/>
      <c r="AV141" s="72"/>
      <c r="AW141" s="72"/>
      <c r="AX141" s="72"/>
      <c r="AY141" s="72"/>
      <c r="AZ141" s="72"/>
      <c r="BA141" s="72"/>
      <c r="BB141" s="72"/>
    </row>
    <row r="142" spans="1:54" s="2" customFormat="1">
      <c r="A142" s="77" t="s">
        <v>261</v>
      </c>
      <c r="B142" s="103" t="s">
        <v>40</v>
      </c>
      <c r="C142" s="58" t="s">
        <v>3</v>
      </c>
      <c r="D142" s="59">
        <v>1</v>
      </c>
      <c r="E142" s="101">
        <v>0</v>
      </c>
      <c r="F142" s="99">
        <f t="shared" si="2"/>
        <v>0</v>
      </c>
      <c r="G142" s="72"/>
      <c r="H142" s="72"/>
      <c r="I142" s="72"/>
      <c r="J142" s="72"/>
      <c r="K142" s="72"/>
      <c r="L142" s="72"/>
      <c r="M142" s="72"/>
      <c r="N142" s="72"/>
      <c r="O142" s="72"/>
      <c r="P142" s="72"/>
      <c r="Q142" s="72"/>
      <c r="R142" s="72"/>
      <c r="S142" s="72"/>
      <c r="T142" s="72"/>
      <c r="U142" s="72"/>
      <c r="V142" s="72"/>
      <c r="W142" s="72"/>
      <c r="X142" s="72"/>
      <c r="Y142" s="72"/>
      <c r="Z142" s="72"/>
      <c r="AA142" s="72"/>
      <c r="AB142" s="72"/>
      <c r="AC142" s="72"/>
      <c r="AD142" s="72"/>
      <c r="AE142" s="72"/>
      <c r="AF142" s="72"/>
      <c r="AG142" s="72"/>
      <c r="AH142" s="72"/>
      <c r="AI142" s="72"/>
      <c r="AJ142" s="72"/>
      <c r="AK142" s="72"/>
      <c r="AL142" s="72"/>
      <c r="AM142" s="72"/>
      <c r="AN142" s="72"/>
      <c r="AO142" s="72"/>
      <c r="AP142" s="72"/>
      <c r="AQ142" s="72"/>
      <c r="AR142" s="72"/>
      <c r="AS142" s="72"/>
      <c r="AT142" s="72"/>
      <c r="AU142" s="72"/>
      <c r="AV142" s="72"/>
      <c r="AW142" s="72"/>
      <c r="AX142" s="72"/>
      <c r="AY142" s="72"/>
      <c r="AZ142" s="72"/>
      <c r="BA142" s="72"/>
      <c r="BB142" s="72"/>
    </row>
    <row r="143" spans="1:54" s="2" customFormat="1">
      <c r="A143" s="77" t="s">
        <v>262</v>
      </c>
      <c r="B143" s="103" t="s">
        <v>39</v>
      </c>
      <c r="C143" s="58" t="s">
        <v>3</v>
      </c>
      <c r="D143" s="59">
        <v>1</v>
      </c>
      <c r="E143" s="101">
        <v>0</v>
      </c>
      <c r="F143" s="99">
        <f t="shared" si="2"/>
        <v>0</v>
      </c>
      <c r="G143" s="72"/>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c r="AI143" s="72"/>
      <c r="AJ143" s="72"/>
      <c r="AK143" s="72"/>
      <c r="AL143" s="72"/>
      <c r="AM143" s="72"/>
      <c r="AN143" s="72"/>
      <c r="AO143" s="72"/>
      <c r="AP143" s="72"/>
      <c r="AQ143" s="72"/>
      <c r="AR143" s="72"/>
      <c r="AS143" s="72"/>
      <c r="AT143" s="72"/>
      <c r="AU143" s="72"/>
      <c r="AV143" s="72"/>
      <c r="AW143" s="72"/>
      <c r="AX143" s="72"/>
      <c r="AY143" s="72"/>
      <c r="AZ143" s="72"/>
      <c r="BA143" s="72"/>
      <c r="BB143" s="72"/>
    </row>
    <row r="144" spans="1:54" s="2" customFormat="1">
      <c r="A144" s="77" t="s">
        <v>263</v>
      </c>
      <c r="B144" s="103" t="s">
        <v>123</v>
      </c>
      <c r="C144" s="58" t="s">
        <v>3</v>
      </c>
      <c r="D144" s="59">
        <v>1</v>
      </c>
      <c r="E144" s="101">
        <v>0</v>
      </c>
      <c r="F144" s="99">
        <f t="shared" si="2"/>
        <v>0</v>
      </c>
      <c r="G144" s="72"/>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c r="AI144" s="72"/>
      <c r="AJ144" s="72"/>
      <c r="AK144" s="72"/>
      <c r="AL144" s="72"/>
      <c r="AM144" s="72"/>
      <c r="AN144" s="72"/>
      <c r="AO144" s="72"/>
      <c r="AP144" s="72"/>
      <c r="AQ144" s="72"/>
      <c r="AR144" s="72"/>
      <c r="AS144" s="72"/>
      <c r="AT144" s="72"/>
      <c r="AU144" s="72"/>
      <c r="AV144" s="72"/>
      <c r="AW144" s="72"/>
      <c r="AX144" s="72"/>
      <c r="AY144" s="72"/>
      <c r="AZ144" s="72"/>
      <c r="BA144" s="72"/>
      <c r="BB144" s="72"/>
    </row>
    <row r="145" spans="1:54" s="2" customFormat="1">
      <c r="A145" s="77" t="s">
        <v>264</v>
      </c>
      <c r="B145" s="103" t="s">
        <v>124</v>
      </c>
      <c r="C145" s="58" t="s">
        <v>3</v>
      </c>
      <c r="D145" s="59">
        <v>1</v>
      </c>
      <c r="E145" s="101">
        <v>0</v>
      </c>
      <c r="F145" s="99">
        <f t="shared" si="2"/>
        <v>0</v>
      </c>
      <c r="G145" s="72"/>
      <c r="H145" s="72"/>
      <c r="I145" s="72"/>
      <c r="J145" s="72"/>
      <c r="K145" s="72"/>
      <c r="L145" s="72"/>
      <c r="M145" s="72"/>
      <c r="N145" s="72"/>
      <c r="O145" s="72"/>
      <c r="P145" s="72"/>
      <c r="Q145" s="72"/>
      <c r="R145" s="72"/>
      <c r="S145" s="72"/>
      <c r="T145" s="72"/>
      <c r="U145" s="72"/>
      <c r="V145" s="72"/>
      <c r="W145" s="72"/>
      <c r="X145" s="72"/>
      <c r="Y145" s="72"/>
      <c r="Z145" s="72"/>
      <c r="AA145" s="72"/>
      <c r="AB145" s="72"/>
      <c r="AC145" s="72"/>
      <c r="AD145" s="72"/>
      <c r="AE145" s="72"/>
      <c r="AF145" s="72"/>
      <c r="AG145" s="72"/>
      <c r="AH145" s="72"/>
      <c r="AI145" s="72"/>
      <c r="AJ145" s="72"/>
      <c r="AK145" s="72"/>
      <c r="AL145" s="72"/>
      <c r="AM145" s="72"/>
      <c r="AN145" s="72"/>
      <c r="AO145" s="72"/>
      <c r="AP145" s="72"/>
      <c r="AQ145" s="72"/>
      <c r="AR145" s="72"/>
      <c r="AS145" s="72"/>
      <c r="AT145" s="72"/>
      <c r="AU145" s="72"/>
      <c r="AV145" s="72"/>
      <c r="AW145" s="72"/>
      <c r="AX145" s="72"/>
      <c r="AY145" s="72"/>
      <c r="AZ145" s="72"/>
      <c r="BA145" s="72"/>
      <c r="BB145" s="72"/>
    </row>
    <row r="146" spans="1:54" s="2" customFormat="1">
      <c r="A146" s="77" t="s">
        <v>265</v>
      </c>
      <c r="B146" s="103" t="s">
        <v>125</v>
      </c>
      <c r="C146" s="58" t="s">
        <v>3</v>
      </c>
      <c r="D146" s="59">
        <v>1</v>
      </c>
      <c r="E146" s="101">
        <v>0</v>
      </c>
      <c r="F146" s="99">
        <f t="shared" si="2"/>
        <v>0</v>
      </c>
      <c r="G146" s="72"/>
      <c r="H146" s="72"/>
      <c r="I146" s="72"/>
      <c r="J146" s="72"/>
      <c r="K146" s="72"/>
      <c r="L146" s="72"/>
      <c r="M146" s="72"/>
      <c r="N146" s="72"/>
      <c r="O146" s="72"/>
      <c r="P146" s="72"/>
      <c r="Q146" s="72"/>
      <c r="R146" s="72"/>
      <c r="S146" s="72"/>
      <c r="T146" s="72"/>
      <c r="U146" s="72"/>
      <c r="V146" s="72"/>
      <c r="W146" s="72"/>
      <c r="X146" s="72"/>
      <c r="Y146" s="72"/>
      <c r="Z146" s="72"/>
      <c r="AA146" s="72"/>
      <c r="AB146" s="72"/>
      <c r="AC146" s="72"/>
      <c r="AD146" s="72"/>
      <c r="AE146" s="72"/>
      <c r="AF146" s="72"/>
      <c r="AG146" s="72"/>
      <c r="AH146" s="72"/>
      <c r="AI146" s="72"/>
      <c r="AJ146" s="72"/>
      <c r="AK146" s="72"/>
      <c r="AL146" s="72"/>
      <c r="AM146" s="72"/>
      <c r="AN146" s="72"/>
      <c r="AO146" s="72"/>
      <c r="AP146" s="72"/>
      <c r="AQ146" s="72"/>
      <c r="AR146" s="72"/>
      <c r="AS146" s="72"/>
      <c r="AT146" s="72"/>
      <c r="AU146" s="72"/>
      <c r="AV146" s="72"/>
      <c r="AW146" s="72"/>
      <c r="AX146" s="72"/>
      <c r="AY146" s="72"/>
      <c r="AZ146" s="72"/>
      <c r="BA146" s="72"/>
      <c r="BB146" s="72"/>
    </row>
    <row r="147" spans="1:54" s="2" customFormat="1">
      <c r="A147" s="77" t="s">
        <v>266</v>
      </c>
      <c r="B147" s="103" t="s">
        <v>126</v>
      </c>
      <c r="C147" s="58" t="s">
        <v>3</v>
      </c>
      <c r="D147" s="59">
        <v>1</v>
      </c>
      <c r="E147" s="101">
        <v>0</v>
      </c>
      <c r="F147" s="99">
        <f t="shared" si="2"/>
        <v>0</v>
      </c>
      <c r="G147" s="72"/>
      <c r="H147" s="72"/>
      <c r="I147" s="72"/>
      <c r="J147" s="72"/>
      <c r="K147" s="72"/>
      <c r="L147" s="72"/>
      <c r="M147" s="72"/>
      <c r="N147" s="72"/>
      <c r="O147" s="72"/>
      <c r="P147" s="72"/>
      <c r="Q147" s="72"/>
      <c r="R147" s="72"/>
      <c r="S147" s="72"/>
      <c r="T147" s="72"/>
      <c r="U147" s="72"/>
      <c r="V147" s="72"/>
      <c r="W147" s="72"/>
      <c r="X147" s="72"/>
      <c r="Y147" s="72"/>
      <c r="Z147" s="72"/>
      <c r="AA147" s="72"/>
      <c r="AB147" s="72"/>
      <c r="AC147" s="72"/>
      <c r="AD147" s="72"/>
      <c r="AE147" s="72"/>
      <c r="AF147" s="72"/>
      <c r="AG147" s="72"/>
      <c r="AH147" s="72"/>
      <c r="AI147" s="72"/>
      <c r="AJ147" s="72"/>
      <c r="AK147" s="72"/>
      <c r="AL147" s="72"/>
      <c r="AM147" s="72"/>
      <c r="AN147" s="72"/>
      <c r="AO147" s="72"/>
      <c r="AP147" s="72"/>
      <c r="AQ147" s="72"/>
      <c r="AR147" s="72"/>
      <c r="AS147" s="72"/>
      <c r="AT147" s="72"/>
      <c r="AU147" s="72"/>
      <c r="AV147" s="72"/>
      <c r="AW147" s="72"/>
      <c r="AX147" s="72"/>
      <c r="AY147" s="72"/>
      <c r="AZ147" s="72"/>
      <c r="BA147" s="72"/>
      <c r="BB147" s="72"/>
    </row>
    <row r="148" spans="1:54" s="78" customFormat="1">
      <c r="A148" s="77" t="s">
        <v>267</v>
      </c>
      <c r="B148" s="103" t="s">
        <v>127</v>
      </c>
      <c r="C148" s="58" t="s">
        <v>3</v>
      </c>
      <c r="D148" s="59">
        <v>1</v>
      </c>
      <c r="E148" s="101">
        <v>0</v>
      </c>
      <c r="F148" s="99">
        <f t="shared" si="2"/>
        <v>0</v>
      </c>
      <c r="G148" s="72"/>
      <c r="H148" s="72"/>
      <c r="I148" s="72"/>
      <c r="J148" s="72"/>
      <c r="K148" s="72"/>
      <c r="L148" s="72"/>
      <c r="M148" s="72"/>
      <c r="N148" s="72"/>
      <c r="O148" s="72"/>
      <c r="P148" s="72"/>
      <c r="Q148" s="72"/>
      <c r="R148" s="72"/>
      <c r="S148" s="72"/>
      <c r="T148" s="72"/>
      <c r="U148" s="72"/>
      <c r="V148" s="72"/>
      <c r="W148" s="72"/>
      <c r="X148" s="72"/>
      <c r="Y148" s="72"/>
      <c r="Z148" s="72"/>
      <c r="AA148" s="72"/>
      <c r="AB148" s="72"/>
      <c r="AC148" s="72"/>
      <c r="AD148" s="72"/>
      <c r="AE148" s="72"/>
      <c r="AF148" s="72"/>
      <c r="AG148" s="72"/>
      <c r="AH148" s="72"/>
      <c r="AI148" s="72"/>
      <c r="AJ148" s="72"/>
      <c r="AK148" s="72"/>
      <c r="AL148" s="72"/>
      <c r="AM148" s="72"/>
      <c r="AN148" s="72"/>
      <c r="AO148" s="72"/>
      <c r="AP148" s="72"/>
      <c r="AQ148" s="72"/>
      <c r="AR148" s="72"/>
      <c r="AS148" s="72"/>
      <c r="AT148" s="72"/>
      <c r="AU148" s="72"/>
      <c r="AV148" s="72"/>
      <c r="AW148" s="72"/>
      <c r="AX148" s="72"/>
      <c r="AY148" s="72"/>
      <c r="AZ148" s="72"/>
      <c r="BA148" s="72"/>
      <c r="BB148" s="72"/>
    </row>
    <row r="149" spans="1:54" s="78" customFormat="1">
      <c r="A149" s="77" t="s">
        <v>268</v>
      </c>
      <c r="B149" s="103" t="s">
        <v>145</v>
      </c>
      <c r="C149" s="58" t="s">
        <v>3</v>
      </c>
      <c r="D149" s="59">
        <v>1</v>
      </c>
      <c r="E149" s="101">
        <v>0</v>
      </c>
      <c r="F149" s="99">
        <f t="shared" si="2"/>
        <v>0</v>
      </c>
      <c r="G149" s="72"/>
      <c r="H149" s="72"/>
      <c r="I149" s="72"/>
      <c r="J149" s="72"/>
      <c r="K149" s="72"/>
      <c r="L149" s="72"/>
      <c r="M149" s="72"/>
      <c r="N149" s="72"/>
      <c r="O149" s="72"/>
      <c r="P149" s="72"/>
      <c r="Q149" s="72"/>
      <c r="R149" s="72"/>
      <c r="S149" s="72"/>
      <c r="T149" s="72"/>
      <c r="U149" s="72"/>
      <c r="V149" s="72"/>
      <c r="W149" s="72"/>
      <c r="X149" s="72"/>
      <c r="Y149" s="72"/>
      <c r="Z149" s="72"/>
      <c r="AA149" s="72"/>
      <c r="AB149" s="72"/>
      <c r="AC149" s="72"/>
      <c r="AD149" s="72"/>
      <c r="AE149" s="72"/>
      <c r="AF149" s="72"/>
      <c r="AG149" s="72"/>
      <c r="AH149" s="72"/>
      <c r="AI149" s="72"/>
      <c r="AJ149" s="72"/>
      <c r="AK149" s="72"/>
      <c r="AL149" s="72"/>
      <c r="AM149" s="72"/>
      <c r="AN149" s="72"/>
      <c r="AO149" s="72"/>
      <c r="AP149" s="72"/>
      <c r="AQ149" s="72"/>
      <c r="AR149" s="72"/>
      <c r="AS149" s="72"/>
      <c r="AT149" s="72"/>
      <c r="AU149" s="72"/>
      <c r="AV149" s="72"/>
      <c r="AW149" s="72"/>
      <c r="AX149" s="72"/>
      <c r="AY149" s="72"/>
      <c r="AZ149" s="72"/>
      <c r="BA149" s="72"/>
      <c r="BB149" s="72"/>
    </row>
    <row r="150" spans="1:54" s="78" customFormat="1">
      <c r="A150" s="77" t="s">
        <v>269</v>
      </c>
      <c r="B150" s="103" t="s">
        <v>128</v>
      </c>
      <c r="C150" s="58" t="s">
        <v>3</v>
      </c>
      <c r="D150" s="59">
        <v>1</v>
      </c>
      <c r="E150" s="101">
        <v>0</v>
      </c>
      <c r="F150" s="99">
        <f t="shared" si="2"/>
        <v>0</v>
      </c>
      <c r="G150" s="72"/>
      <c r="H150" s="72"/>
      <c r="I150" s="72"/>
      <c r="J150" s="72"/>
      <c r="K150" s="72"/>
      <c r="L150" s="72"/>
      <c r="M150" s="72"/>
      <c r="N150" s="72"/>
      <c r="O150" s="72"/>
      <c r="P150" s="72"/>
      <c r="Q150" s="72"/>
      <c r="R150" s="72"/>
      <c r="S150" s="72"/>
      <c r="T150" s="72"/>
      <c r="U150" s="72"/>
      <c r="V150" s="72"/>
      <c r="W150" s="72"/>
      <c r="X150" s="72"/>
      <c r="Y150" s="72"/>
      <c r="Z150" s="72"/>
      <c r="AA150" s="72"/>
      <c r="AB150" s="72"/>
      <c r="AC150" s="72"/>
      <c r="AD150" s="72"/>
      <c r="AE150" s="72"/>
      <c r="AF150" s="72"/>
      <c r="AG150" s="72"/>
      <c r="AH150" s="72"/>
      <c r="AI150" s="72"/>
      <c r="AJ150" s="72"/>
      <c r="AK150" s="72"/>
      <c r="AL150" s="72"/>
      <c r="AM150" s="72"/>
      <c r="AN150" s="72"/>
      <c r="AO150" s="72"/>
      <c r="AP150" s="72"/>
      <c r="AQ150" s="72"/>
      <c r="AR150" s="72"/>
      <c r="AS150" s="72"/>
      <c r="AT150" s="72"/>
      <c r="AU150" s="72"/>
      <c r="AV150" s="72"/>
      <c r="AW150" s="72"/>
      <c r="AX150" s="72"/>
      <c r="AY150" s="72"/>
      <c r="AZ150" s="72"/>
      <c r="BA150" s="72"/>
      <c r="BB150" s="72"/>
    </row>
    <row r="151" spans="1:54" s="78" customFormat="1">
      <c r="A151" s="77" t="s">
        <v>270</v>
      </c>
      <c r="B151" s="103" t="s">
        <v>129</v>
      </c>
      <c r="C151" s="58" t="s">
        <v>3</v>
      </c>
      <c r="D151" s="59">
        <v>1</v>
      </c>
      <c r="E151" s="101">
        <v>0</v>
      </c>
      <c r="F151" s="99">
        <f t="shared" si="2"/>
        <v>0</v>
      </c>
      <c r="G151" s="72"/>
      <c r="H151" s="72"/>
      <c r="I151" s="72"/>
      <c r="J151" s="72"/>
      <c r="K151" s="72"/>
      <c r="L151" s="72"/>
      <c r="M151" s="72"/>
      <c r="N151" s="72"/>
      <c r="O151" s="72"/>
      <c r="P151" s="72"/>
      <c r="Q151" s="72"/>
      <c r="R151" s="72"/>
      <c r="S151" s="72"/>
      <c r="T151" s="72"/>
      <c r="U151" s="72"/>
      <c r="V151" s="72"/>
      <c r="W151" s="72"/>
      <c r="X151" s="72"/>
      <c r="Y151" s="72"/>
      <c r="Z151" s="72"/>
      <c r="AA151" s="72"/>
      <c r="AB151" s="72"/>
      <c r="AC151" s="72"/>
      <c r="AD151" s="72"/>
      <c r="AE151" s="72"/>
      <c r="AF151" s="72"/>
      <c r="AG151" s="72"/>
      <c r="AH151" s="72"/>
      <c r="AI151" s="72"/>
      <c r="AJ151" s="72"/>
      <c r="AK151" s="72"/>
      <c r="AL151" s="72"/>
      <c r="AM151" s="72"/>
      <c r="AN151" s="72"/>
      <c r="AO151" s="72"/>
      <c r="AP151" s="72"/>
      <c r="AQ151" s="72"/>
      <c r="AR151" s="72"/>
      <c r="AS151" s="72"/>
      <c r="AT151" s="72"/>
      <c r="AU151" s="72"/>
      <c r="AV151" s="72"/>
      <c r="AW151" s="72"/>
      <c r="AX151" s="72"/>
      <c r="AY151" s="72"/>
      <c r="AZ151" s="72"/>
      <c r="BA151" s="72"/>
      <c r="BB151" s="72"/>
    </row>
    <row r="152" spans="1:54" s="78" customFormat="1">
      <c r="A152" s="77" t="s">
        <v>271</v>
      </c>
      <c r="B152" s="103" t="s">
        <v>130</v>
      </c>
      <c r="C152" s="58" t="s">
        <v>3</v>
      </c>
      <c r="D152" s="59">
        <v>1</v>
      </c>
      <c r="E152" s="101">
        <v>0</v>
      </c>
      <c r="F152" s="99">
        <f t="shared" si="2"/>
        <v>0</v>
      </c>
      <c r="G152" s="72"/>
      <c r="H152" s="72"/>
      <c r="I152" s="72"/>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72"/>
      <c r="AG152" s="72"/>
      <c r="AH152" s="72"/>
      <c r="AI152" s="72"/>
      <c r="AJ152" s="72"/>
      <c r="AK152" s="72"/>
      <c r="AL152" s="72"/>
      <c r="AM152" s="72"/>
      <c r="AN152" s="72"/>
      <c r="AO152" s="72"/>
      <c r="AP152" s="72"/>
      <c r="AQ152" s="72"/>
      <c r="AR152" s="72"/>
      <c r="AS152" s="72"/>
      <c r="AT152" s="72"/>
      <c r="AU152" s="72"/>
      <c r="AV152" s="72"/>
      <c r="AW152" s="72"/>
      <c r="AX152" s="72"/>
      <c r="AY152" s="72"/>
      <c r="AZ152" s="72"/>
      <c r="BA152" s="72"/>
      <c r="BB152" s="72"/>
    </row>
    <row r="153" spans="1:54" s="2" customFormat="1">
      <c r="A153" s="77" t="s">
        <v>272</v>
      </c>
      <c r="B153" s="103" t="s">
        <v>82</v>
      </c>
      <c r="C153" s="58" t="s">
        <v>3</v>
      </c>
      <c r="D153" s="59">
        <v>1</v>
      </c>
      <c r="E153" s="101">
        <v>0</v>
      </c>
      <c r="F153" s="99">
        <f t="shared" si="2"/>
        <v>0</v>
      </c>
      <c r="G153" s="72"/>
      <c r="H153" s="72"/>
      <c r="I153" s="72"/>
      <c r="J153" s="72"/>
      <c r="K153" s="72"/>
      <c r="L153" s="72"/>
      <c r="M153" s="72"/>
      <c r="N153" s="72"/>
      <c r="O153" s="72"/>
      <c r="P153" s="72"/>
      <c r="Q153" s="72"/>
      <c r="R153" s="72"/>
      <c r="S153" s="72"/>
      <c r="T153" s="72"/>
      <c r="U153" s="72"/>
      <c r="V153" s="72"/>
      <c r="W153" s="72"/>
      <c r="X153" s="72"/>
      <c r="Y153" s="72"/>
      <c r="Z153" s="72"/>
      <c r="AA153" s="72"/>
      <c r="AB153" s="72"/>
      <c r="AC153" s="72"/>
      <c r="AD153" s="72"/>
      <c r="AE153" s="72"/>
      <c r="AF153" s="72"/>
      <c r="AG153" s="72"/>
      <c r="AH153" s="72"/>
      <c r="AI153" s="72"/>
      <c r="AJ153" s="72"/>
      <c r="AK153" s="72"/>
      <c r="AL153" s="72"/>
      <c r="AM153" s="72"/>
      <c r="AN153" s="72"/>
      <c r="AO153" s="72"/>
      <c r="AP153" s="72"/>
      <c r="AQ153" s="72"/>
      <c r="AR153" s="72"/>
      <c r="AS153" s="72"/>
      <c r="AT153" s="72"/>
      <c r="AU153" s="72"/>
      <c r="AV153" s="72"/>
      <c r="AW153" s="72"/>
      <c r="AX153" s="72"/>
      <c r="AY153" s="72"/>
      <c r="AZ153" s="72"/>
      <c r="BA153" s="72"/>
      <c r="BB153" s="72"/>
    </row>
    <row r="154" spans="1:54" s="2" customFormat="1">
      <c r="A154" s="77" t="s">
        <v>273</v>
      </c>
      <c r="B154" s="103" t="s">
        <v>46</v>
      </c>
      <c r="C154" s="58" t="s">
        <v>3</v>
      </c>
      <c r="D154" s="59">
        <v>1</v>
      </c>
      <c r="E154" s="101">
        <v>0</v>
      </c>
      <c r="F154" s="99">
        <f t="shared" si="2"/>
        <v>0</v>
      </c>
      <c r="G154" s="72"/>
      <c r="H154" s="72"/>
      <c r="I154" s="72"/>
      <c r="J154" s="72"/>
      <c r="K154" s="72"/>
      <c r="L154" s="72"/>
      <c r="M154" s="72"/>
      <c r="N154" s="72"/>
      <c r="O154" s="72"/>
      <c r="P154" s="72"/>
      <c r="Q154" s="72"/>
      <c r="R154" s="72"/>
      <c r="S154" s="72"/>
      <c r="T154" s="72"/>
      <c r="U154" s="72"/>
      <c r="V154" s="72"/>
      <c r="W154" s="72"/>
      <c r="X154" s="72"/>
      <c r="Y154" s="72"/>
      <c r="Z154" s="72"/>
      <c r="AA154" s="72"/>
      <c r="AB154" s="72"/>
      <c r="AC154" s="72"/>
      <c r="AD154" s="72"/>
      <c r="AE154" s="72"/>
      <c r="AF154" s="72"/>
      <c r="AG154" s="72"/>
      <c r="AH154" s="72"/>
      <c r="AI154" s="72"/>
      <c r="AJ154" s="72"/>
      <c r="AK154" s="72"/>
      <c r="AL154" s="72"/>
      <c r="AM154" s="72"/>
      <c r="AN154" s="72"/>
      <c r="AO154" s="72"/>
      <c r="AP154" s="72"/>
      <c r="AQ154" s="72"/>
      <c r="AR154" s="72"/>
      <c r="AS154" s="72"/>
      <c r="AT154" s="72"/>
      <c r="AU154" s="72"/>
      <c r="AV154" s="72"/>
      <c r="AW154" s="72"/>
      <c r="AX154" s="72"/>
      <c r="AY154" s="72"/>
      <c r="AZ154" s="72"/>
      <c r="BA154" s="72"/>
      <c r="BB154" s="72"/>
    </row>
    <row r="155" spans="1:54" s="2" customFormat="1">
      <c r="A155" s="77" t="s">
        <v>274</v>
      </c>
      <c r="B155" s="103" t="s">
        <v>48</v>
      </c>
      <c r="C155" s="58" t="s">
        <v>3</v>
      </c>
      <c r="D155" s="59">
        <v>1</v>
      </c>
      <c r="E155" s="101">
        <v>0</v>
      </c>
      <c r="F155" s="99">
        <f t="shared" si="2"/>
        <v>0</v>
      </c>
      <c r="G155" s="72"/>
      <c r="H155" s="72"/>
      <c r="I155" s="72"/>
      <c r="J155" s="72"/>
      <c r="K155" s="72"/>
      <c r="L155" s="72"/>
      <c r="M155" s="72"/>
      <c r="N155" s="72"/>
      <c r="O155" s="72"/>
      <c r="P155" s="72"/>
      <c r="Q155" s="72"/>
      <c r="R155" s="72"/>
      <c r="S155" s="72"/>
      <c r="T155" s="72"/>
      <c r="U155" s="72"/>
      <c r="V155" s="72"/>
      <c r="W155" s="72"/>
      <c r="X155" s="72"/>
      <c r="Y155" s="72"/>
      <c r="Z155" s="72"/>
      <c r="AA155" s="72"/>
      <c r="AB155" s="72"/>
      <c r="AC155" s="72"/>
      <c r="AD155" s="72"/>
      <c r="AE155" s="72"/>
      <c r="AF155" s="72"/>
      <c r="AG155" s="72"/>
      <c r="AH155" s="72"/>
      <c r="AI155" s="72"/>
      <c r="AJ155" s="72"/>
      <c r="AK155" s="72"/>
      <c r="AL155" s="72"/>
      <c r="AM155" s="72"/>
      <c r="AN155" s="72"/>
      <c r="AO155" s="72"/>
      <c r="AP155" s="72"/>
      <c r="AQ155" s="72"/>
      <c r="AR155" s="72"/>
      <c r="AS155" s="72"/>
      <c r="AT155" s="72"/>
      <c r="AU155" s="72"/>
      <c r="AV155" s="72"/>
      <c r="AW155" s="72"/>
      <c r="AX155" s="72"/>
      <c r="AY155" s="72"/>
      <c r="AZ155" s="72"/>
      <c r="BA155" s="72"/>
      <c r="BB155" s="72"/>
    </row>
    <row r="156" spans="1:54" s="2" customFormat="1">
      <c r="A156" s="77" t="s">
        <v>275</v>
      </c>
      <c r="B156" s="103" t="s">
        <v>131</v>
      </c>
      <c r="C156" s="58" t="s">
        <v>3</v>
      </c>
      <c r="D156" s="59">
        <v>1</v>
      </c>
      <c r="E156" s="101">
        <v>0</v>
      </c>
      <c r="F156" s="99">
        <f t="shared" si="2"/>
        <v>0</v>
      </c>
      <c r="G156" s="72"/>
      <c r="H156" s="72"/>
      <c r="I156" s="72"/>
      <c r="J156" s="72"/>
      <c r="K156" s="72"/>
      <c r="L156" s="72"/>
      <c r="M156" s="72"/>
      <c r="N156" s="72"/>
      <c r="O156" s="72"/>
      <c r="P156" s="72"/>
      <c r="Q156" s="72"/>
      <c r="R156" s="72"/>
      <c r="S156" s="72"/>
      <c r="T156" s="72"/>
      <c r="U156" s="72"/>
      <c r="V156" s="72"/>
      <c r="W156" s="72"/>
      <c r="X156" s="72"/>
      <c r="Y156" s="72"/>
      <c r="Z156" s="72"/>
      <c r="AA156" s="72"/>
      <c r="AB156" s="72"/>
      <c r="AC156" s="72"/>
      <c r="AD156" s="72"/>
      <c r="AE156" s="72"/>
      <c r="AF156" s="72"/>
      <c r="AG156" s="72"/>
      <c r="AH156" s="72"/>
      <c r="AI156" s="72"/>
      <c r="AJ156" s="72"/>
      <c r="AK156" s="72"/>
      <c r="AL156" s="72"/>
      <c r="AM156" s="72"/>
      <c r="AN156" s="72"/>
      <c r="AO156" s="72"/>
      <c r="AP156" s="72"/>
      <c r="AQ156" s="72"/>
      <c r="AR156" s="72"/>
      <c r="AS156" s="72"/>
      <c r="AT156" s="72"/>
      <c r="AU156" s="72"/>
      <c r="AV156" s="72"/>
      <c r="AW156" s="72"/>
      <c r="AX156" s="72"/>
      <c r="AY156" s="72"/>
      <c r="AZ156" s="72"/>
      <c r="BA156" s="72"/>
      <c r="BB156" s="72"/>
    </row>
    <row r="157" spans="1:54" s="2" customFormat="1">
      <c r="A157" s="77" t="s">
        <v>276</v>
      </c>
      <c r="B157" s="103" t="s">
        <v>66</v>
      </c>
      <c r="C157" s="58" t="s">
        <v>3</v>
      </c>
      <c r="D157" s="59">
        <v>1</v>
      </c>
      <c r="E157" s="101">
        <v>0</v>
      </c>
      <c r="F157" s="99">
        <f t="shared" si="2"/>
        <v>0</v>
      </c>
      <c r="G157" s="72"/>
      <c r="H157" s="72"/>
      <c r="I157" s="72"/>
      <c r="J157" s="72"/>
      <c r="K157" s="72"/>
      <c r="L157" s="72"/>
      <c r="M157" s="72"/>
      <c r="N157" s="72"/>
      <c r="O157" s="72"/>
      <c r="P157" s="72"/>
      <c r="Q157" s="72"/>
      <c r="R157" s="72"/>
      <c r="S157" s="72"/>
      <c r="T157" s="72"/>
      <c r="U157" s="72"/>
      <c r="V157" s="72"/>
      <c r="W157" s="72"/>
      <c r="X157" s="72"/>
      <c r="Y157" s="72"/>
      <c r="Z157" s="72"/>
      <c r="AA157" s="72"/>
      <c r="AB157" s="72"/>
      <c r="AC157" s="72"/>
      <c r="AD157" s="72"/>
      <c r="AE157" s="72"/>
      <c r="AF157" s="72"/>
      <c r="AG157" s="72"/>
      <c r="AH157" s="72"/>
      <c r="AI157" s="72"/>
      <c r="AJ157" s="72"/>
      <c r="AK157" s="72"/>
      <c r="AL157" s="72"/>
      <c r="AM157" s="72"/>
      <c r="AN157" s="72"/>
      <c r="AO157" s="72"/>
      <c r="AP157" s="72"/>
      <c r="AQ157" s="72"/>
      <c r="AR157" s="72"/>
      <c r="AS157" s="72"/>
      <c r="AT157" s="72"/>
      <c r="AU157" s="72"/>
      <c r="AV157" s="72"/>
      <c r="AW157" s="72"/>
      <c r="AX157" s="72"/>
      <c r="AY157" s="72"/>
      <c r="AZ157" s="72"/>
      <c r="BA157" s="72"/>
      <c r="BB157" s="72"/>
    </row>
    <row r="158" spans="1:54" s="2" customFormat="1">
      <c r="A158" s="77" t="s">
        <v>277</v>
      </c>
      <c r="B158" s="103" t="s">
        <v>132</v>
      </c>
      <c r="C158" s="58" t="s">
        <v>3</v>
      </c>
      <c r="D158" s="59">
        <v>1</v>
      </c>
      <c r="E158" s="101">
        <v>0</v>
      </c>
      <c r="F158" s="99">
        <f t="shared" si="2"/>
        <v>0</v>
      </c>
      <c r="G158" s="72"/>
      <c r="H158" s="72"/>
      <c r="I158" s="72"/>
      <c r="J158" s="72"/>
      <c r="K158" s="72"/>
      <c r="L158" s="72"/>
      <c r="M158" s="72"/>
      <c r="N158" s="72"/>
      <c r="O158" s="72"/>
      <c r="P158" s="72"/>
      <c r="Q158" s="72"/>
      <c r="R158" s="72"/>
      <c r="S158" s="72"/>
      <c r="T158" s="72"/>
      <c r="U158" s="72"/>
      <c r="V158" s="72"/>
      <c r="W158" s="72"/>
      <c r="X158" s="72"/>
      <c r="Y158" s="72"/>
      <c r="Z158" s="72"/>
      <c r="AA158" s="72"/>
      <c r="AB158" s="72"/>
      <c r="AC158" s="72"/>
      <c r="AD158" s="72"/>
      <c r="AE158" s="72"/>
      <c r="AF158" s="72"/>
      <c r="AG158" s="72"/>
      <c r="AH158" s="72"/>
      <c r="AI158" s="72"/>
      <c r="AJ158" s="72"/>
      <c r="AK158" s="72"/>
      <c r="AL158" s="72"/>
      <c r="AM158" s="72"/>
      <c r="AN158" s="72"/>
      <c r="AO158" s="72"/>
      <c r="AP158" s="72"/>
      <c r="AQ158" s="72"/>
      <c r="AR158" s="72"/>
      <c r="AS158" s="72"/>
      <c r="AT158" s="72"/>
      <c r="AU158" s="72"/>
      <c r="AV158" s="72"/>
      <c r="AW158" s="72"/>
      <c r="AX158" s="72"/>
      <c r="AY158" s="72"/>
      <c r="AZ158" s="72"/>
      <c r="BA158" s="72"/>
      <c r="BB158" s="72"/>
    </row>
    <row r="159" spans="1:54" s="3" customFormat="1">
      <c r="A159" s="77" t="s">
        <v>278</v>
      </c>
      <c r="B159" s="104" t="s">
        <v>152</v>
      </c>
      <c r="C159" s="58" t="s">
        <v>3</v>
      </c>
      <c r="D159" s="59">
        <v>1</v>
      </c>
      <c r="E159" s="116">
        <v>1150000</v>
      </c>
      <c r="F159" s="99">
        <f t="shared" si="2"/>
        <v>1150000</v>
      </c>
      <c r="G159" s="73"/>
      <c r="H159" s="73"/>
      <c r="I159" s="73"/>
      <c r="J159" s="73"/>
      <c r="K159" s="73"/>
      <c r="L159" s="73"/>
      <c r="M159" s="73"/>
      <c r="N159" s="73"/>
      <c r="O159" s="73"/>
      <c r="P159" s="73"/>
      <c r="Q159" s="73"/>
      <c r="R159" s="73"/>
      <c r="S159" s="73"/>
      <c r="T159" s="73"/>
      <c r="U159" s="73"/>
      <c r="V159" s="73"/>
      <c r="W159" s="73"/>
      <c r="X159" s="73"/>
      <c r="Y159" s="73"/>
      <c r="Z159" s="73"/>
      <c r="AA159" s="73"/>
      <c r="AB159" s="73"/>
      <c r="AC159" s="73"/>
      <c r="AD159" s="73"/>
      <c r="AE159" s="73"/>
      <c r="AF159" s="73"/>
      <c r="AG159" s="73"/>
      <c r="AH159" s="73"/>
      <c r="AI159" s="73"/>
      <c r="AJ159" s="73"/>
      <c r="AK159" s="73"/>
      <c r="AL159" s="73"/>
      <c r="AM159" s="73"/>
      <c r="AN159" s="73"/>
      <c r="AO159" s="73"/>
      <c r="AP159" s="73"/>
      <c r="AQ159" s="73"/>
      <c r="AR159" s="73"/>
      <c r="AS159" s="73"/>
      <c r="AT159" s="73"/>
      <c r="AU159" s="73"/>
      <c r="AV159" s="73"/>
      <c r="AW159" s="73"/>
      <c r="AX159" s="73"/>
      <c r="AY159" s="73"/>
      <c r="AZ159" s="73"/>
      <c r="BA159" s="73"/>
      <c r="BB159" s="73"/>
    </row>
    <row r="160" spans="1:54" s="2" customFormat="1">
      <c r="A160" s="77" t="s">
        <v>279</v>
      </c>
      <c r="B160" s="55" t="s">
        <v>67</v>
      </c>
      <c r="C160" s="58" t="s">
        <v>3</v>
      </c>
      <c r="D160" s="59">
        <v>1</v>
      </c>
      <c r="E160" s="101">
        <v>0</v>
      </c>
      <c r="F160" s="99">
        <f t="shared" si="2"/>
        <v>0</v>
      </c>
      <c r="G160" s="72"/>
      <c r="H160" s="72"/>
      <c r="I160" s="72"/>
      <c r="J160" s="72"/>
      <c r="K160" s="72"/>
      <c r="L160" s="72"/>
      <c r="M160" s="72"/>
      <c r="N160" s="72"/>
      <c r="O160" s="72"/>
      <c r="P160" s="72"/>
      <c r="Q160" s="72"/>
      <c r="R160" s="72"/>
      <c r="S160" s="72"/>
      <c r="T160" s="72"/>
      <c r="U160" s="72"/>
      <c r="V160" s="72"/>
      <c r="W160" s="72"/>
      <c r="X160" s="72"/>
      <c r="Y160" s="72"/>
      <c r="Z160" s="72"/>
      <c r="AA160" s="72"/>
      <c r="AB160" s="72"/>
      <c r="AC160" s="72"/>
      <c r="AD160" s="72"/>
      <c r="AE160" s="72"/>
      <c r="AF160" s="72"/>
      <c r="AG160" s="72"/>
      <c r="AH160" s="72"/>
      <c r="AI160" s="72"/>
      <c r="AJ160" s="72"/>
      <c r="AK160" s="72"/>
      <c r="AL160" s="72"/>
      <c r="AM160" s="72"/>
      <c r="AN160" s="72"/>
      <c r="AO160" s="72"/>
      <c r="AP160" s="72"/>
      <c r="AQ160" s="72"/>
      <c r="AR160" s="72"/>
      <c r="AS160" s="72"/>
      <c r="AT160" s="72"/>
      <c r="AU160" s="72"/>
      <c r="AV160" s="72"/>
      <c r="AW160" s="72"/>
      <c r="AX160" s="72"/>
      <c r="AY160" s="72"/>
      <c r="AZ160" s="72"/>
      <c r="BA160" s="72"/>
      <c r="BB160" s="72"/>
    </row>
    <row r="161" spans="1:54" s="2" customFormat="1">
      <c r="A161" s="77" t="s">
        <v>280</v>
      </c>
      <c r="B161" s="55" t="s">
        <v>68</v>
      </c>
      <c r="C161" s="58" t="s">
        <v>3</v>
      </c>
      <c r="D161" s="59">
        <v>1</v>
      </c>
      <c r="E161" s="101">
        <v>0</v>
      </c>
      <c r="F161" s="99">
        <f t="shared" si="2"/>
        <v>0</v>
      </c>
      <c r="G161" s="72"/>
      <c r="H161" s="72"/>
      <c r="I161" s="72"/>
      <c r="J161" s="72"/>
      <c r="K161" s="72"/>
      <c r="L161" s="72"/>
      <c r="M161" s="72"/>
      <c r="N161" s="72"/>
      <c r="O161" s="72"/>
      <c r="P161" s="72"/>
      <c r="Q161" s="72"/>
      <c r="R161" s="72"/>
      <c r="S161" s="72"/>
      <c r="T161" s="72"/>
      <c r="U161" s="72"/>
      <c r="V161" s="72"/>
      <c r="W161" s="72"/>
      <c r="X161" s="72"/>
      <c r="Y161" s="72"/>
      <c r="Z161" s="72"/>
      <c r="AA161" s="72"/>
      <c r="AB161" s="72"/>
      <c r="AC161" s="72"/>
      <c r="AD161" s="72"/>
      <c r="AE161" s="72"/>
      <c r="AF161" s="72"/>
      <c r="AG161" s="72"/>
      <c r="AH161" s="72"/>
      <c r="AI161" s="72"/>
      <c r="AJ161" s="72"/>
      <c r="AK161" s="72"/>
      <c r="AL161" s="72"/>
      <c r="AM161" s="72"/>
      <c r="AN161" s="72"/>
      <c r="AO161" s="72"/>
      <c r="AP161" s="72"/>
      <c r="AQ161" s="72"/>
      <c r="AR161" s="72"/>
      <c r="AS161" s="72"/>
      <c r="AT161" s="72"/>
      <c r="AU161" s="72"/>
      <c r="AV161" s="72"/>
      <c r="AW161" s="72"/>
      <c r="AX161" s="72"/>
      <c r="AY161" s="72"/>
      <c r="AZ161" s="72"/>
      <c r="BA161" s="72"/>
      <c r="BB161" s="72"/>
    </row>
    <row r="162" spans="1:54" s="2" customFormat="1" ht="31.5">
      <c r="A162" s="77" t="s">
        <v>281</v>
      </c>
      <c r="B162" s="57" t="s">
        <v>75</v>
      </c>
      <c r="C162" s="58" t="s">
        <v>3</v>
      </c>
      <c r="D162" s="59">
        <v>1</v>
      </c>
      <c r="E162" s="101">
        <v>0</v>
      </c>
      <c r="F162" s="99">
        <f t="shared" si="2"/>
        <v>0</v>
      </c>
      <c r="G162" s="72"/>
      <c r="H162" s="72"/>
      <c r="I162" s="72"/>
      <c r="J162" s="72"/>
      <c r="K162" s="72"/>
      <c r="L162" s="72"/>
      <c r="M162" s="72"/>
      <c r="N162" s="72"/>
      <c r="O162" s="72"/>
      <c r="P162" s="72"/>
      <c r="Q162" s="72"/>
      <c r="R162" s="72"/>
      <c r="S162" s="72"/>
      <c r="T162" s="72"/>
      <c r="U162" s="72"/>
      <c r="V162" s="72"/>
      <c r="W162" s="72"/>
      <c r="X162" s="72"/>
      <c r="Y162" s="72"/>
      <c r="Z162" s="72"/>
      <c r="AA162" s="72"/>
      <c r="AB162" s="72"/>
      <c r="AC162" s="72"/>
      <c r="AD162" s="72"/>
      <c r="AE162" s="72"/>
      <c r="AF162" s="72"/>
      <c r="AG162" s="72"/>
      <c r="AH162" s="72"/>
      <c r="AI162" s="72"/>
      <c r="AJ162" s="72"/>
      <c r="AK162" s="72"/>
      <c r="AL162" s="72"/>
      <c r="AM162" s="72"/>
      <c r="AN162" s="72"/>
      <c r="AO162" s="72"/>
      <c r="AP162" s="72"/>
      <c r="AQ162" s="72"/>
      <c r="AR162" s="72"/>
      <c r="AS162" s="72"/>
      <c r="AT162" s="72"/>
      <c r="AU162" s="72"/>
      <c r="AV162" s="72"/>
      <c r="AW162" s="72"/>
      <c r="AX162" s="72"/>
      <c r="AY162" s="72"/>
      <c r="AZ162" s="72"/>
      <c r="BA162" s="72"/>
      <c r="BB162" s="72"/>
    </row>
    <row r="163" spans="1:54" s="2" customFormat="1" ht="16.5" thickBot="1">
      <c r="A163" s="77" t="s">
        <v>282</v>
      </c>
      <c r="B163" s="105" t="s">
        <v>76</v>
      </c>
      <c r="C163" s="106" t="s">
        <v>3</v>
      </c>
      <c r="D163" s="62">
        <v>1</v>
      </c>
      <c r="E163" s="108">
        <v>0</v>
      </c>
      <c r="F163" s="107">
        <f t="shared" si="2"/>
        <v>0</v>
      </c>
      <c r="G163" s="72"/>
      <c r="H163" s="72"/>
      <c r="I163" s="72"/>
      <c r="J163" s="72"/>
      <c r="K163" s="72"/>
      <c r="L163" s="72"/>
      <c r="M163" s="72"/>
      <c r="N163" s="72"/>
      <c r="O163" s="72"/>
      <c r="P163" s="72"/>
      <c r="Q163" s="72"/>
      <c r="R163" s="72"/>
      <c r="S163" s="72"/>
      <c r="T163" s="72"/>
      <c r="U163" s="72"/>
      <c r="V163" s="72"/>
      <c r="W163" s="72"/>
      <c r="X163" s="72"/>
      <c r="Y163" s="72"/>
      <c r="Z163" s="72"/>
      <c r="AA163" s="72"/>
      <c r="AB163" s="72"/>
      <c r="AC163" s="72"/>
      <c r="AD163" s="72"/>
      <c r="AE163" s="72"/>
      <c r="AF163" s="72"/>
      <c r="AG163" s="72"/>
      <c r="AH163" s="72"/>
      <c r="AI163" s="72"/>
      <c r="AJ163" s="72"/>
      <c r="AK163" s="72"/>
      <c r="AL163" s="72"/>
      <c r="AM163" s="72"/>
      <c r="AN163" s="72"/>
      <c r="AO163" s="72"/>
      <c r="AP163" s="72"/>
      <c r="AQ163" s="72"/>
      <c r="AR163" s="72"/>
      <c r="AS163" s="72"/>
      <c r="AT163" s="72"/>
      <c r="AU163" s="72"/>
      <c r="AV163" s="72"/>
      <c r="AW163" s="72"/>
      <c r="AX163" s="72"/>
      <c r="AY163" s="72"/>
      <c r="AZ163" s="72"/>
      <c r="BA163" s="72"/>
      <c r="BB163" s="72"/>
    </row>
    <row r="164" spans="1:54" s="2" customFormat="1">
      <c r="A164" s="19"/>
      <c r="B164" s="138" t="s">
        <v>90</v>
      </c>
      <c r="C164" s="138"/>
      <c r="D164" s="138"/>
      <c r="E164" s="138"/>
      <c r="F164" s="17">
        <f>SUM(F165:F169)</f>
        <v>0</v>
      </c>
      <c r="G164" s="72"/>
      <c r="H164" s="72"/>
      <c r="I164" s="72"/>
      <c r="J164" s="72"/>
      <c r="K164" s="72"/>
      <c r="L164" s="72"/>
      <c r="M164" s="72"/>
      <c r="N164" s="72"/>
      <c r="O164" s="72"/>
      <c r="P164" s="72"/>
      <c r="Q164" s="72"/>
      <c r="R164" s="72"/>
      <c r="S164" s="72"/>
      <c r="T164" s="72"/>
      <c r="U164" s="72"/>
      <c r="V164" s="72"/>
      <c r="W164" s="72"/>
      <c r="X164" s="72"/>
      <c r="Y164" s="72"/>
      <c r="Z164" s="72"/>
      <c r="AA164" s="72"/>
      <c r="AB164" s="72"/>
      <c r="AC164" s="72"/>
      <c r="AD164" s="72"/>
      <c r="AE164" s="72"/>
      <c r="AF164" s="72"/>
      <c r="AG164" s="72"/>
      <c r="AH164" s="72"/>
      <c r="AI164" s="72"/>
      <c r="AJ164" s="72"/>
      <c r="AK164" s="72"/>
      <c r="AL164" s="72"/>
      <c r="AM164" s="72"/>
      <c r="AN164" s="72"/>
      <c r="AO164" s="72"/>
      <c r="AP164" s="72"/>
      <c r="AQ164" s="72"/>
      <c r="AR164" s="72"/>
      <c r="AS164" s="72"/>
      <c r="AT164" s="72"/>
      <c r="AU164" s="72"/>
      <c r="AV164" s="72"/>
      <c r="AW164" s="72"/>
      <c r="AX164" s="72"/>
      <c r="AY164" s="72"/>
      <c r="AZ164" s="72"/>
      <c r="BA164" s="72"/>
      <c r="BB164" s="72"/>
    </row>
    <row r="165" spans="1:54" s="2" customFormat="1">
      <c r="A165" s="77" t="s">
        <v>92</v>
      </c>
      <c r="B165" s="57" t="s">
        <v>148</v>
      </c>
      <c r="C165" s="58" t="s">
        <v>93</v>
      </c>
      <c r="D165" s="59">
        <v>120</v>
      </c>
      <c r="E165" s="101">
        <v>0</v>
      </c>
      <c r="F165" s="99">
        <f t="shared" ref="F165:F168" si="3">E165*D165</f>
        <v>0</v>
      </c>
      <c r="G165" s="72"/>
      <c r="H165" s="72"/>
      <c r="I165" s="72"/>
      <c r="J165" s="72"/>
      <c r="K165" s="72"/>
      <c r="L165" s="72"/>
      <c r="M165" s="72"/>
      <c r="N165" s="72"/>
      <c r="O165" s="72"/>
      <c r="P165" s="72"/>
      <c r="Q165" s="72"/>
      <c r="R165" s="72"/>
      <c r="S165" s="72"/>
      <c r="T165" s="72"/>
      <c r="U165" s="72"/>
      <c r="V165" s="72"/>
      <c r="W165" s="72"/>
      <c r="X165" s="72"/>
      <c r="Y165" s="72"/>
      <c r="Z165" s="72"/>
      <c r="AA165" s="72"/>
      <c r="AB165" s="72"/>
      <c r="AC165" s="72"/>
      <c r="AD165" s="72"/>
      <c r="AE165" s="72"/>
      <c r="AF165" s="72"/>
      <c r="AG165" s="72"/>
      <c r="AH165" s="72"/>
      <c r="AI165" s="72"/>
      <c r="AJ165" s="72"/>
      <c r="AK165" s="72"/>
      <c r="AL165" s="72"/>
      <c r="AM165" s="72"/>
      <c r="AN165" s="72"/>
      <c r="AO165" s="72"/>
      <c r="AP165" s="72"/>
      <c r="AQ165" s="72"/>
      <c r="AR165" s="72"/>
      <c r="AS165" s="72"/>
      <c r="AT165" s="72"/>
      <c r="AU165" s="72"/>
      <c r="AV165" s="72"/>
      <c r="AW165" s="72"/>
      <c r="AX165" s="72"/>
      <c r="AY165" s="72"/>
      <c r="AZ165" s="72"/>
      <c r="BA165" s="72"/>
      <c r="BB165" s="72"/>
    </row>
    <row r="166" spans="1:54" s="2" customFormat="1">
      <c r="A166" s="77" t="s">
        <v>149</v>
      </c>
      <c r="B166" s="57" t="s">
        <v>153</v>
      </c>
      <c r="C166" s="58" t="s">
        <v>93</v>
      </c>
      <c r="D166" s="59">
        <v>120</v>
      </c>
      <c r="E166" s="101">
        <v>0</v>
      </c>
      <c r="F166" s="99">
        <f t="shared" si="3"/>
        <v>0</v>
      </c>
      <c r="G166" s="72"/>
      <c r="H166" s="72"/>
      <c r="I166" s="72"/>
      <c r="J166" s="72"/>
      <c r="K166" s="72"/>
      <c r="L166" s="72"/>
      <c r="M166" s="72"/>
      <c r="N166" s="72"/>
      <c r="O166" s="72"/>
      <c r="P166" s="72"/>
      <c r="Q166" s="72"/>
      <c r="R166" s="72"/>
      <c r="S166" s="72"/>
      <c r="T166" s="72"/>
      <c r="U166" s="72"/>
      <c r="V166" s="72"/>
      <c r="W166" s="72"/>
      <c r="X166" s="72"/>
      <c r="Y166" s="72"/>
      <c r="Z166" s="72"/>
      <c r="AA166" s="72"/>
      <c r="AB166" s="72"/>
      <c r="AC166" s="72"/>
      <c r="AD166" s="72"/>
      <c r="AE166" s="72"/>
      <c r="AF166" s="72"/>
      <c r="AG166" s="72"/>
      <c r="AH166" s="72"/>
      <c r="AI166" s="72"/>
      <c r="AJ166" s="72"/>
      <c r="AK166" s="72"/>
      <c r="AL166" s="72"/>
      <c r="AM166" s="72"/>
      <c r="AN166" s="72"/>
      <c r="AO166" s="72"/>
      <c r="AP166" s="72"/>
      <c r="AQ166" s="72"/>
      <c r="AR166" s="72"/>
      <c r="AS166" s="72"/>
      <c r="AT166" s="72"/>
      <c r="AU166" s="72"/>
      <c r="AV166" s="72"/>
      <c r="AW166" s="72"/>
      <c r="AX166" s="72"/>
      <c r="AY166" s="72"/>
      <c r="AZ166" s="72"/>
      <c r="BA166" s="72"/>
      <c r="BB166" s="72"/>
    </row>
    <row r="167" spans="1:54" s="2" customFormat="1">
      <c r="A167" s="77" t="s">
        <v>70</v>
      </c>
      <c r="B167" s="57" t="s">
        <v>91</v>
      </c>
      <c r="C167" s="58" t="s">
        <v>77</v>
      </c>
      <c r="D167" s="59">
        <v>7000</v>
      </c>
      <c r="E167" s="101">
        <v>0</v>
      </c>
      <c r="F167" s="99">
        <f t="shared" si="3"/>
        <v>0</v>
      </c>
      <c r="G167" s="72"/>
      <c r="H167" s="72"/>
      <c r="I167" s="72"/>
      <c r="J167" s="72"/>
      <c r="K167" s="72"/>
      <c r="L167" s="72"/>
      <c r="M167" s="72"/>
      <c r="N167" s="72"/>
      <c r="O167" s="72"/>
      <c r="P167" s="72"/>
      <c r="Q167" s="72"/>
      <c r="R167" s="72"/>
      <c r="S167" s="72"/>
      <c r="T167" s="72"/>
      <c r="U167" s="72"/>
      <c r="V167" s="72"/>
      <c r="W167" s="72"/>
      <c r="X167" s="72"/>
      <c r="Y167" s="72"/>
      <c r="Z167" s="72"/>
      <c r="AA167" s="72"/>
      <c r="AB167" s="72"/>
      <c r="AC167" s="72"/>
      <c r="AD167" s="72"/>
      <c r="AE167" s="72"/>
      <c r="AF167" s="72"/>
      <c r="AG167" s="72"/>
      <c r="AH167" s="72"/>
      <c r="AI167" s="72"/>
      <c r="AJ167" s="72"/>
      <c r="AK167" s="72"/>
      <c r="AL167" s="72"/>
      <c r="AM167" s="72"/>
      <c r="AN167" s="72"/>
      <c r="AO167" s="72"/>
      <c r="AP167" s="72"/>
      <c r="AQ167" s="72"/>
      <c r="AR167" s="72"/>
      <c r="AS167" s="72"/>
      <c r="AT167" s="72"/>
      <c r="AU167" s="72"/>
      <c r="AV167" s="72"/>
      <c r="AW167" s="72"/>
      <c r="AX167" s="72"/>
      <c r="AY167" s="72"/>
      <c r="AZ167" s="72"/>
      <c r="BA167" s="72"/>
      <c r="BB167" s="72"/>
    </row>
    <row r="168" spans="1:54" s="2" customFormat="1">
      <c r="A168" s="77" t="s">
        <v>87</v>
      </c>
      <c r="B168" s="57" t="s">
        <v>146</v>
      </c>
      <c r="C168" s="58" t="s">
        <v>77</v>
      </c>
      <c r="D168" s="59">
        <v>5000</v>
      </c>
      <c r="E168" s="101">
        <v>0</v>
      </c>
      <c r="F168" s="99">
        <f t="shared" si="3"/>
        <v>0</v>
      </c>
      <c r="G168" s="72"/>
      <c r="H168" s="72"/>
      <c r="I168" s="72"/>
      <c r="J168" s="72"/>
      <c r="K168" s="72"/>
      <c r="L168" s="72"/>
      <c r="M168" s="72"/>
      <c r="N168" s="72"/>
      <c r="O168" s="72"/>
      <c r="P168" s="72"/>
      <c r="Q168" s="72"/>
      <c r="R168" s="72"/>
      <c r="S168" s="72"/>
      <c r="T168" s="72"/>
      <c r="U168" s="72"/>
      <c r="V168" s="72"/>
      <c r="W168" s="72"/>
      <c r="X168" s="72"/>
      <c r="Y168" s="72"/>
      <c r="Z168" s="72"/>
      <c r="AA168" s="72"/>
      <c r="AB168" s="72"/>
      <c r="AC168" s="72"/>
      <c r="AD168" s="72"/>
      <c r="AE168" s="72"/>
      <c r="AF168" s="72"/>
      <c r="AG168" s="72"/>
      <c r="AH168" s="72"/>
      <c r="AI168" s="72"/>
      <c r="AJ168" s="72"/>
      <c r="AK168" s="72"/>
      <c r="AL168" s="72"/>
      <c r="AM168" s="72"/>
      <c r="AN168" s="72"/>
      <c r="AO168" s="72"/>
      <c r="AP168" s="72"/>
      <c r="AQ168" s="72"/>
      <c r="AR168" s="72"/>
      <c r="AS168" s="72"/>
      <c r="AT168" s="72"/>
      <c r="AU168" s="72"/>
      <c r="AV168" s="72"/>
      <c r="AW168" s="72"/>
      <c r="AX168" s="72"/>
      <c r="AY168" s="72"/>
      <c r="AZ168" s="72"/>
      <c r="BA168" s="72"/>
      <c r="BB168" s="72"/>
    </row>
    <row r="169" spans="1:54" s="2" customFormat="1" ht="16.5" thickBot="1">
      <c r="A169" s="77" t="s">
        <v>89</v>
      </c>
      <c r="B169" s="57" t="s">
        <v>147</v>
      </c>
      <c r="C169" s="58" t="s">
        <v>93</v>
      </c>
      <c r="D169" s="59">
        <v>5900</v>
      </c>
      <c r="E169" s="101">
        <v>0</v>
      </c>
      <c r="F169" s="99">
        <f>E169*D169</f>
        <v>0</v>
      </c>
      <c r="G169" s="72"/>
      <c r="H169" s="72"/>
      <c r="I169" s="72"/>
      <c r="J169" s="72"/>
      <c r="K169" s="72"/>
      <c r="L169" s="72"/>
      <c r="M169" s="72"/>
      <c r="N169" s="72"/>
      <c r="O169" s="72"/>
      <c r="P169" s="72"/>
      <c r="Q169" s="72"/>
      <c r="R169" s="72"/>
      <c r="S169" s="72"/>
      <c r="T169" s="72"/>
      <c r="U169" s="72"/>
      <c r="V169" s="72"/>
      <c r="W169" s="72"/>
      <c r="X169" s="72"/>
      <c r="Y169" s="72"/>
      <c r="Z169" s="72"/>
      <c r="AA169" s="72"/>
      <c r="AB169" s="72"/>
      <c r="AC169" s="72"/>
      <c r="AD169" s="72"/>
      <c r="AE169" s="72"/>
      <c r="AF169" s="72"/>
      <c r="AG169" s="72"/>
      <c r="AH169" s="72"/>
      <c r="AI169" s="72"/>
      <c r="AJ169" s="72"/>
      <c r="AK169" s="72"/>
      <c r="AL169" s="72"/>
      <c r="AM169" s="72"/>
      <c r="AN169" s="72"/>
      <c r="AO169" s="72"/>
      <c r="AP169" s="72"/>
      <c r="AQ169" s="72"/>
      <c r="AR169" s="72"/>
      <c r="AS169" s="72"/>
      <c r="AT169" s="72"/>
      <c r="AU169" s="72"/>
      <c r="AV169" s="72"/>
      <c r="AW169" s="72"/>
      <c r="AX169" s="72"/>
      <c r="AY169" s="72"/>
      <c r="AZ169" s="72"/>
      <c r="BA169" s="72"/>
      <c r="BB169" s="72"/>
    </row>
    <row r="170" spans="1:54" s="2" customFormat="1">
      <c r="A170" s="69"/>
      <c r="B170" s="139" t="s">
        <v>98</v>
      </c>
      <c r="C170" s="139"/>
      <c r="D170" s="139"/>
      <c r="E170" s="139"/>
      <c r="F170" s="70"/>
      <c r="G170" s="72"/>
      <c r="H170" s="72"/>
      <c r="I170" s="72"/>
      <c r="J170" s="72"/>
      <c r="K170" s="72"/>
      <c r="L170" s="72"/>
      <c r="M170" s="72"/>
      <c r="N170" s="72"/>
      <c r="O170" s="72"/>
      <c r="P170" s="72"/>
      <c r="Q170" s="72"/>
      <c r="R170" s="72"/>
      <c r="S170" s="72"/>
      <c r="T170" s="72"/>
      <c r="U170" s="72"/>
      <c r="V170" s="72"/>
      <c r="W170" s="72"/>
      <c r="X170" s="72"/>
      <c r="Y170" s="72"/>
      <c r="Z170" s="72"/>
      <c r="AA170" s="72"/>
      <c r="AB170" s="72"/>
      <c r="AC170" s="72"/>
      <c r="AD170" s="72"/>
      <c r="AE170" s="72"/>
      <c r="AF170" s="72"/>
      <c r="AG170" s="72"/>
      <c r="AH170" s="72"/>
      <c r="AI170" s="72"/>
      <c r="AJ170" s="72"/>
      <c r="AK170" s="72"/>
      <c r="AL170" s="72"/>
      <c r="AM170" s="72"/>
      <c r="AN170" s="72"/>
      <c r="AO170" s="72"/>
      <c r="AP170" s="72"/>
      <c r="AQ170" s="72"/>
      <c r="AR170" s="72"/>
      <c r="AS170" s="72"/>
      <c r="AT170" s="72"/>
      <c r="AU170" s="72"/>
      <c r="AV170" s="72"/>
      <c r="AW170" s="72"/>
      <c r="AX170" s="72"/>
      <c r="AY170" s="72"/>
      <c r="AZ170" s="72"/>
      <c r="BA170" s="72"/>
      <c r="BB170" s="72"/>
    </row>
    <row r="171" spans="1:54" s="2" customFormat="1" ht="16.5" thickBot="1">
      <c r="A171" s="15"/>
      <c r="B171" s="20" t="s">
        <v>99</v>
      </c>
      <c r="C171" s="16" t="s">
        <v>100</v>
      </c>
      <c r="D171" s="16" t="s">
        <v>101</v>
      </c>
      <c r="E171" s="115">
        <v>0</v>
      </c>
      <c r="F171" s="21" t="s">
        <v>101</v>
      </c>
      <c r="G171" s="72"/>
      <c r="H171" s="72"/>
      <c r="I171" s="72"/>
      <c r="J171" s="72"/>
      <c r="K171" s="72"/>
      <c r="L171" s="72"/>
      <c r="M171" s="72"/>
      <c r="N171" s="72"/>
      <c r="O171" s="72"/>
      <c r="P171" s="72"/>
      <c r="Q171" s="72"/>
      <c r="R171" s="72"/>
      <c r="S171" s="72"/>
      <c r="T171" s="72"/>
      <c r="U171" s="72"/>
      <c r="V171" s="72"/>
      <c r="W171" s="72"/>
      <c r="X171" s="72"/>
      <c r="Y171" s="72"/>
      <c r="Z171" s="72"/>
      <c r="AA171" s="72"/>
      <c r="AB171" s="72"/>
      <c r="AC171" s="72"/>
      <c r="AD171" s="72"/>
      <c r="AE171" s="72"/>
      <c r="AF171" s="72"/>
      <c r="AG171" s="72"/>
      <c r="AH171" s="72"/>
      <c r="AI171" s="72"/>
      <c r="AJ171" s="72"/>
      <c r="AK171" s="72"/>
      <c r="AL171" s="72"/>
      <c r="AM171" s="72"/>
      <c r="AN171" s="72"/>
      <c r="AO171" s="72"/>
      <c r="AP171" s="72"/>
      <c r="AQ171" s="72"/>
      <c r="AR171" s="72"/>
      <c r="AS171" s="72"/>
      <c r="AT171" s="72"/>
      <c r="AU171" s="72"/>
      <c r="AV171" s="72"/>
      <c r="AW171" s="72"/>
      <c r="AX171" s="72"/>
      <c r="AY171" s="72"/>
      <c r="AZ171" s="72"/>
      <c r="BA171" s="72"/>
      <c r="BB171" s="72"/>
    </row>
    <row r="172" spans="1:54" s="2" customFormat="1">
      <c r="A172" s="22"/>
      <c r="B172" s="23" t="s">
        <v>154</v>
      </c>
      <c r="C172" s="24" t="s">
        <v>102</v>
      </c>
      <c r="D172" s="25"/>
      <c r="E172" s="26"/>
      <c r="F172" s="27">
        <f>F14+F16+F18+F60+F103+F110+F164</f>
        <v>1150000</v>
      </c>
      <c r="G172" s="72"/>
      <c r="H172" s="72"/>
      <c r="I172" s="72"/>
      <c r="J172" s="72"/>
      <c r="K172" s="72"/>
      <c r="L172" s="72"/>
      <c r="M172" s="72"/>
      <c r="N172" s="72"/>
      <c r="O172" s="72"/>
      <c r="P172" s="72"/>
      <c r="Q172" s="72"/>
      <c r="R172" s="72"/>
      <c r="S172" s="72"/>
      <c r="T172" s="72"/>
      <c r="U172" s="72"/>
      <c r="V172" s="72"/>
      <c r="W172" s="72"/>
      <c r="X172" s="72"/>
      <c r="Y172" s="72"/>
      <c r="Z172" s="72"/>
      <c r="AA172" s="72"/>
      <c r="AB172" s="72"/>
      <c r="AC172" s="72"/>
      <c r="AD172" s="72"/>
      <c r="AE172" s="72"/>
      <c r="AF172" s="72"/>
      <c r="AG172" s="72"/>
      <c r="AH172" s="72"/>
      <c r="AI172" s="72"/>
      <c r="AJ172" s="72"/>
      <c r="AK172" s="72"/>
      <c r="AL172" s="72"/>
      <c r="AM172" s="72"/>
      <c r="AN172" s="72"/>
      <c r="AO172" s="72"/>
      <c r="AP172" s="72"/>
      <c r="AQ172" s="72"/>
      <c r="AR172" s="72"/>
      <c r="AS172" s="72"/>
      <c r="AT172" s="72"/>
      <c r="AU172" s="72"/>
      <c r="AV172" s="72"/>
      <c r="AW172" s="72"/>
      <c r="AX172" s="72"/>
      <c r="AY172" s="72"/>
      <c r="AZ172" s="72"/>
      <c r="BA172" s="72"/>
      <c r="BB172" s="72"/>
    </row>
    <row r="173" spans="1:54" s="2" customFormat="1">
      <c r="A173" s="28"/>
      <c r="B173" s="29" t="s">
        <v>103</v>
      </c>
      <c r="C173" s="30" t="s">
        <v>104</v>
      </c>
      <c r="D173" s="31">
        <v>22</v>
      </c>
      <c r="E173" s="32"/>
      <c r="F173" s="33">
        <f>F172/100*D173</f>
        <v>253000</v>
      </c>
      <c r="G173" s="72"/>
      <c r="H173" s="72"/>
      <c r="I173" s="72"/>
      <c r="J173" s="72"/>
      <c r="K173" s="72"/>
      <c r="L173" s="72"/>
      <c r="M173" s="72"/>
      <c r="N173" s="72"/>
      <c r="O173" s="72"/>
      <c r="P173" s="72"/>
      <c r="Q173" s="72"/>
      <c r="R173" s="72"/>
      <c r="S173" s="72"/>
      <c r="T173" s="72"/>
      <c r="U173" s="72"/>
      <c r="V173" s="72"/>
      <c r="W173" s="72"/>
      <c r="X173" s="72"/>
      <c r="Y173" s="72"/>
      <c r="Z173" s="72"/>
      <c r="AA173" s="72"/>
      <c r="AB173" s="72"/>
      <c r="AC173" s="72"/>
      <c r="AD173" s="72"/>
      <c r="AE173" s="72"/>
      <c r="AF173" s="72"/>
      <c r="AG173" s="72"/>
      <c r="AH173" s="72"/>
      <c r="AI173" s="72"/>
      <c r="AJ173" s="72"/>
      <c r="AK173" s="72"/>
      <c r="AL173" s="72"/>
      <c r="AM173" s="72"/>
      <c r="AN173" s="72"/>
      <c r="AO173" s="72"/>
      <c r="AP173" s="72"/>
      <c r="AQ173" s="72"/>
      <c r="AR173" s="72"/>
      <c r="AS173" s="72"/>
      <c r="AT173" s="72"/>
      <c r="AU173" s="72"/>
      <c r="AV173" s="72"/>
      <c r="AW173" s="72"/>
      <c r="AX173" s="72"/>
      <c r="AY173" s="72"/>
      <c r="AZ173" s="72"/>
      <c r="BA173" s="72"/>
      <c r="BB173" s="72"/>
    </row>
    <row r="174" spans="1:54" s="2" customFormat="1" ht="16.5" thickBot="1">
      <c r="A174" s="34"/>
      <c r="B174" s="35" t="s">
        <v>105</v>
      </c>
      <c r="C174" s="36" t="s">
        <v>102</v>
      </c>
      <c r="D174" s="37"/>
      <c r="E174" s="38"/>
      <c r="F174" s="39">
        <f>F172+F173</f>
        <v>1403000</v>
      </c>
      <c r="G174" s="72"/>
      <c r="H174" s="72"/>
      <c r="I174" s="72"/>
      <c r="J174" s="72"/>
      <c r="K174" s="72"/>
      <c r="L174" s="72"/>
      <c r="M174" s="72"/>
      <c r="N174" s="72"/>
      <c r="O174" s="72"/>
      <c r="P174" s="72"/>
      <c r="Q174" s="72"/>
      <c r="R174" s="72"/>
      <c r="S174" s="72"/>
      <c r="T174" s="72"/>
      <c r="U174" s="72"/>
      <c r="V174" s="72"/>
      <c r="W174" s="72"/>
      <c r="X174" s="72"/>
      <c r="Y174" s="72"/>
      <c r="Z174" s="72"/>
      <c r="AA174" s="72"/>
      <c r="AB174" s="72"/>
      <c r="AC174" s="72"/>
      <c r="AD174" s="72"/>
      <c r="AE174" s="72"/>
      <c r="AF174" s="72"/>
      <c r="AG174" s="72"/>
      <c r="AH174" s="72"/>
      <c r="AI174" s="72"/>
      <c r="AJ174" s="72"/>
      <c r="AK174" s="72"/>
      <c r="AL174" s="72"/>
      <c r="AM174" s="72"/>
      <c r="AN174" s="72"/>
      <c r="AO174" s="72"/>
      <c r="AP174" s="72"/>
      <c r="AQ174" s="72"/>
      <c r="AR174" s="72"/>
      <c r="AS174" s="72"/>
      <c r="AT174" s="72"/>
      <c r="AU174" s="72"/>
      <c r="AV174" s="72"/>
      <c r="AW174" s="72"/>
      <c r="AX174" s="72"/>
      <c r="AY174" s="72"/>
      <c r="AZ174" s="72"/>
      <c r="BA174" s="72"/>
      <c r="BB174" s="72"/>
    </row>
    <row r="175" spans="1:54" s="2" customFormat="1" ht="24" customHeight="1">
      <c r="A175" s="40"/>
      <c r="B175" s="41"/>
      <c r="C175" s="41"/>
      <c r="D175" s="41"/>
      <c r="E175" s="42"/>
      <c r="F175" s="43"/>
      <c r="G175" s="72"/>
      <c r="H175" s="72"/>
      <c r="I175" s="72"/>
      <c r="J175" s="72"/>
      <c r="K175" s="72"/>
      <c r="L175" s="72"/>
      <c r="M175" s="72"/>
      <c r="N175" s="72"/>
      <c r="O175" s="72"/>
      <c r="P175" s="72"/>
      <c r="Q175" s="72"/>
      <c r="R175" s="72"/>
      <c r="S175" s="72"/>
      <c r="T175" s="72"/>
      <c r="U175" s="72"/>
      <c r="V175" s="72"/>
      <c r="W175" s="72"/>
      <c r="X175" s="72"/>
      <c r="Y175" s="72"/>
      <c r="Z175" s="72"/>
      <c r="AA175" s="72"/>
      <c r="AB175" s="72"/>
      <c r="AC175" s="72"/>
      <c r="AD175" s="72"/>
      <c r="AE175" s="72"/>
      <c r="AF175" s="72"/>
      <c r="AG175" s="72"/>
      <c r="AH175" s="72"/>
      <c r="AI175" s="72"/>
      <c r="AJ175" s="72"/>
      <c r="AK175" s="72"/>
      <c r="AL175" s="72"/>
      <c r="AM175" s="72"/>
      <c r="AN175" s="72"/>
      <c r="AO175" s="72"/>
      <c r="AP175" s="72"/>
      <c r="AQ175" s="72"/>
      <c r="AR175" s="72"/>
      <c r="AS175" s="72"/>
      <c r="AT175" s="72"/>
      <c r="AU175" s="72"/>
      <c r="AV175" s="72"/>
      <c r="AW175" s="72"/>
      <c r="AX175" s="72"/>
      <c r="AY175" s="72"/>
      <c r="AZ175" s="72"/>
      <c r="BA175" s="72"/>
      <c r="BB175" s="72"/>
    </row>
    <row r="176" spans="1:54" s="2" customFormat="1" ht="87" customHeight="1">
      <c r="A176" s="134" t="s">
        <v>291</v>
      </c>
      <c r="B176" s="134"/>
      <c r="C176" s="134"/>
      <c r="D176" s="134"/>
      <c r="E176" s="134"/>
      <c r="F176" s="134"/>
      <c r="G176" s="72"/>
      <c r="H176" s="72"/>
      <c r="I176" s="72"/>
      <c r="J176" s="72"/>
      <c r="K176" s="72"/>
      <c r="L176" s="72"/>
      <c r="M176" s="72"/>
      <c r="N176" s="72"/>
      <c r="O176" s="72"/>
      <c r="P176" s="72"/>
      <c r="Q176" s="72"/>
      <c r="R176" s="72"/>
      <c r="S176" s="72"/>
      <c r="T176" s="72"/>
      <c r="U176" s="72"/>
      <c r="V176" s="72"/>
      <c r="W176" s="72"/>
      <c r="X176" s="72"/>
      <c r="Y176" s="72"/>
      <c r="Z176" s="72"/>
      <c r="AA176" s="72"/>
      <c r="AB176" s="72"/>
      <c r="AC176" s="72"/>
      <c r="AD176" s="72"/>
      <c r="AE176" s="72"/>
      <c r="AF176" s="72"/>
      <c r="AG176" s="72"/>
      <c r="AH176" s="72"/>
      <c r="AI176" s="72"/>
      <c r="AJ176" s="72"/>
      <c r="AK176" s="72"/>
      <c r="AL176" s="72"/>
      <c r="AM176" s="72"/>
      <c r="AN176" s="72"/>
      <c r="AO176" s="72"/>
      <c r="AP176" s="72"/>
      <c r="AQ176" s="72"/>
      <c r="AR176" s="72"/>
      <c r="AS176" s="72"/>
      <c r="AT176" s="72"/>
      <c r="AU176" s="72"/>
      <c r="AV176" s="72"/>
      <c r="AW176" s="72"/>
      <c r="AX176" s="72"/>
      <c r="AY176" s="72"/>
      <c r="AZ176" s="72"/>
      <c r="BA176" s="72"/>
      <c r="BB176" s="72"/>
    </row>
    <row r="177" spans="1:54" s="2" customFormat="1" ht="18.75" customHeight="1">
      <c r="A177" s="135" t="s">
        <v>106</v>
      </c>
      <c r="B177" s="135"/>
      <c r="C177" s="135"/>
      <c r="D177" s="135"/>
      <c r="E177" s="135"/>
      <c r="F177" s="135"/>
      <c r="G177" s="72"/>
      <c r="H177" s="72"/>
      <c r="I177" s="72"/>
      <c r="J177" s="72"/>
      <c r="K177" s="72"/>
      <c r="L177" s="72"/>
      <c r="M177" s="72"/>
      <c r="N177" s="72"/>
      <c r="O177" s="72"/>
      <c r="P177" s="72"/>
      <c r="Q177" s="72"/>
      <c r="R177" s="72"/>
      <c r="S177" s="72"/>
      <c r="T177" s="72"/>
      <c r="U177" s="72"/>
      <c r="V177" s="72"/>
      <c r="W177" s="72"/>
      <c r="X177" s="72"/>
      <c r="Y177" s="72"/>
      <c r="Z177" s="72"/>
      <c r="AA177" s="72"/>
      <c r="AB177" s="72"/>
      <c r="AC177" s="72"/>
      <c r="AD177" s="72"/>
      <c r="AE177" s="72"/>
      <c r="AF177" s="72"/>
      <c r="AG177" s="72"/>
      <c r="AH177" s="72"/>
      <c r="AI177" s="72"/>
      <c r="AJ177" s="72"/>
      <c r="AK177" s="72"/>
      <c r="AL177" s="72"/>
      <c r="AM177" s="72"/>
      <c r="AN177" s="72"/>
      <c r="AO177" s="72"/>
      <c r="AP177" s="72"/>
      <c r="AQ177" s="72"/>
      <c r="AR177" s="72"/>
      <c r="AS177" s="72"/>
      <c r="AT177" s="72"/>
      <c r="AU177" s="72"/>
      <c r="AV177" s="72"/>
      <c r="AW177" s="72"/>
      <c r="AX177" s="72"/>
      <c r="AY177" s="72"/>
      <c r="AZ177" s="72"/>
      <c r="BA177" s="72"/>
      <c r="BB177" s="72"/>
    </row>
    <row r="178" spans="1:54" s="2" customFormat="1" ht="36" customHeight="1">
      <c r="A178" s="135" t="s">
        <v>151</v>
      </c>
      <c r="B178" s="135"/>
      <c r="C178" s="135"/>
      <c r="D178" s="135"/>
      <c r="E178" s="135"/>
      <c r="F178" s="135"/>
      <c r="G178" s="72"/>
      <c r="H178" s="72"/>
      <c r="I178" s="72"/>
      <c r="J178" s="72"/>
      <c r="K178" s="72"/>
      <c r="L178" s="72"/>
      <c r="M178" s="72"/>
      <c r="N178" s="72"/>
      <c r="O178" s="72"/>
      <c r="P178" s="72"/>
      <c r="Q178" s="72"/>
      <c r="R178" s="72"/>
      <c r="S178" s="72"/>
      <c r="T178" s="72"/>
      <c r="U178" s="72"/>
      <c r="V178" s="72"/>
      <c r="W178" s="72"/>
      <c r="X178" s="72"/>
      <c r="Y178" s="72"/>
      <c r="Z178" s="72"/>
      <c r="AA178" s="72"/>
      <c r="AB178" s="72"/>
      <c r="AC178" s="72"/>
      <c r="AD178" s="72"/>
      <c r="AE178" s="72"/>
      <c r="AF178" s="72"/>
      <c r="AG178" s="72"/>
      <c r="AH178" s="72"/>
      <c r="AI178" s="72"/>
      <c r="AJ178" s="72"/>
      <c r="AK178" s="72"/>
      <c r="AL178" s="72"/>
      <c r="AM178" s="72"/>
      <c r="AN178" s="72"/>
      <c r="AO178" s="72"/>
      <c r="AP178" s="72"/>
      <c r="AQ178" s="72"/>
      <c r="AR178" s="72"/>
      <c r="AS178" s="72"/>
      <c r="AT178" s="72"/>
      <c r="AU178" s="72"/>
      <c r="AV178" s="72"/>
      <c r="AW178" s="72"/>
      <c r="AX178" s="72"/>
      <c r="AY178" s="72"/>
      <c r="AZ178" s="72"/>
      <c r="BA178" s="72"/>
      <c r="BB178" s="72"/>
    </row>
    <row r="179" spans="1:54" s="2" customFormat="1" ht="18.75" customHeight="1">
      <c r="A179" s="40"/>
      <c r="B179" s="85"/>
      <c r="C179" s="85"/>
      <c r="D179" s="85"/>
      <c r="E179" s="44"/>
      <c r="F179" s="45"/>
      <c r="G179" s="72"/>
      <c r="H179" s="72"/>
      <c r="I179" s="72"/>
      <c r="J179" s="72"/>
      <c r="K179" s="72"/>
      <c r="L179" s="72"/>
      <c r="M179" s="72"/>
      <c r="N179" s="72"/>
      <c r="O179" s="72"/>
      <c r="P179" s="72"/>
      <c r="Q179" s="72"/>
      <c r="R179" s="72"/>
      <c r="S179" s="72"/>
      <c r="T179" s="72"/>
      <c r="U179" s="72"/>
      <c r="V179" s="72"/>
      <c r="W179" s="72"/>
      <c r="X179" s="72"/>
      <c r="Y179" s="72"/>
      <c r="Z179" s="72"/>
      <c r="AA179" s="72"/>
      <c r="AB179" s="72"/>
      <c r="AC179" s="72"/>
      <c r="AD179" s="72"/>
      <c r="AE179" s="72"/>
      <c r="AF179" s="72"/>
      <c r="AG179" s="72"/>
      <c r="AH179" s="72"/>
      <c r="AI179" s="72"/>
      <c r="AJ179" s="72"/>
      <c r="AK179" s="72"/>
      <c r="AL179" s="72"/>
      <c r="AM179" s="72"/>
      <c r="AN179" s="72"/>
      <c r="AO179" s="72"/>
      <c r="AP179" s="72"/>
      <c r="AQ179" s="72"/>
      <c r="AR179" s="72"/>
      <c r="AS179" s="72"/>
      <c r="AT179" s="72"/>
      <c r="AU179" s="72"/>
      <c r="AV179" s="72"/>
      <c r="AW179" s="72"/>
      <c r="AX179" s="72"/>
      <c r="AY179" s="72"/>
      <c r="AZ179" s="72"/>
      <c r="BA179" s="72"/>
      <c r="BB179" s="72"/>
    </row>
    <row r="180" spans="1:54" s="2" customFormat="1" ht="15.75" customHeight="1">
      <c r="A180" s="40"/>
      <c r="B180" s="136" t="s">
        <v>292</v>
      </c>
      <c r="C180" s="136"/>
      <c r="D180" s="137"/>
      <c r="E180" s="137"/>
      <c r="F180" s="46"/>
      <c r="G180" s="72"/>
      <c r="H180" s="72"/>
      <c r="I180" s="72"/>
      <c r="J180" s="72"/>
      <c r="K180" s="72"/>
      <c r="L180" s="72"/>
      <c r="M180" s="72"/>
      <c r="N180" s="72"/>
      <c r="O180" s="72"/>
      <c r="P180" s="72"/>
      <c r="Q180" s="72"/>
      <c r="R180" s="72"/>
      <c r="S180" s="72"/>
      <c r="T180" s="72"/>
      <c r="U180" s="72"/>
      <c r="V180" s="72"/>
      <c r="W180" s="72"/>
      <c r="X180" s="72"/>
      <c r="Y180" s="72"/>
      <c r="Z180" s="72"/>
      <c r="AA180" s="72"/>
      <c r="AB180" s="72"/>
      <c r="AC180" s="72"/>
      <c r="AD180" s="72"/>
      <c r="AE180" s="72"/>
      <c r="AF180" s="72"/>
      <c r="AG180" s="72"/>
      <c r="AH180" s="72"/>
      <c r="AI180" s="72"/>
      <c r="AJ180" s="72"/>
      <c r="AK180" s="72"/>
      <c r="AL180" s="72"/>
      <c r="AM180" s="72"/>
      <c r="AN180" s="72"/>
      <c r="AO180" s="72"/>
      <c r="AP180" s="72"/>
      <c r="AQ180" s="72"/>
      <c r="AR180" s="72"/>
      <c r="AS180" s="72"/>
      <c r="AT180" s="72"/>
      <c r="AU180" s="72"/>
      <c r="AV180" s="72"/>
      <c r="AW180" s="72"/>
      <c r="AX180" s="72"/>
      <c r="AY180" s="72"/>
      <c r="AZ180" s="72"/>
      <c r="BA180" s="72"/>
      <c r="BB180" s="72"/>
    </row>
    <row r="181" spans="1:54" s="2" customFormat="1">
      <c r="A181" s="40"/>
      <c r="B181" s="136"/>
      <c r="C181" s="136"/>
      <c r="D181" s="137"/>
      <c r="E181" s="137"/>
      <c r="F181" s="46"/>
      <c r="G181" s="72"/>
      <c r="H181" s="72"/>
      <c r="I181" s="72"/>
      <c r="J181" s="72"/>
      <c r="K181" s="72"/>
      <c r="L181" s="72"/>
      <c r="M181" s="72"/>
      <c r="N181" s="72"/>
      <c r="O181" s="72"/>
      <c r="P181" s="72"/>
      <c r="Q181" s="72"/>
      <c r="R181" s="72"/>
      <c r="S181" s="72"/>
      <c r="T181" s="72"/>
      <c r="U181" s="72"/>
      <c r="V181" s="72"/>
      <c r="W181" s="72"/>
      <c r="X181" s="72"/>
      <c r="Y181" s="72"/>
      <c r="Z181" s="72"/>
      <c r="AA181" s="72"/>
      <c r="AB181" s="72"/>
      <c r="AC181" s="72"/>
      <c r="AD181" s="72"/>
      <c r="AE181" s="72"/>
      <c r="AF181" s="72"/>
      <c r="AG181" s="72"/>
      <c r="AH181" s="72"/>
      <c r="AI181" s="72"/>
      <c r="AJ181" s="72"/>
      <c r="AK181" s="72"/>
      <c r="AL181" s="72"/>
      <c r="AM181" s="72"/>
      <c r="AN181" s="72"/>
      <c r="AO181" s="72"/>
      <c r="AP181" s="72"/>
      <c r="AQ181" s="72"/>
      <c r="AR181" s="72"/>
      <c r="AS181" s="72"/>
      <c r="AT181" s="72"/>
      <c r="AU181" s="72"/>
      <c r="AV181" s="72"/>
      <c r="AW181" s="72"/>
      <c r="AX181" s="72"/>
      <c r="AY181" s="72"/>
      <c r="AZ181" s="72"/>
      <c r="BA181" s="72"/>
      <c r="BB181" s="72"/>
    </row>
    <row r="182" spans="1:54" s="2" customFormat="1" ht="66.75" customHeight="1">
      <c r="A182" s="40"/>
      <c r="B182" s="136"/>
      <c r="C182" s="136"/>
      <c r="D182" s="137"/>
      <c r="E182" s="137"/>
      <c r="F182" s="46"/>
      <c r="G182" s="72"/>
      <c r="H182" s="72"/>
      <c r="I182" s="72"/>
      <c r="J182" s="72"/>
      <c r="K182" s="72"/>
      <c r="L182" s="72"/>
      <c r="M182" s="72"/>
      <c r="N182" s="72"/>
      <c r="O182" s="72"/>
      <c r="P182" s="72"/>
      <c r="Q182" s="72"/>
      <c r="R182" s="72"/>
      <c r="S182" s="72"/>
      <c r="T182" s="72"/>
      <c r="U182" s="72"/>
      <c r="V182" s="72"/>
      <c r="W182" s="72"/>
      <c r="X182" s="72"/>
      <c r="Y182" s="72"/>
      <c r="Z182" s="72"/>
      <c r="AA182" s="72"/>
      <c r="AB182" s="72"/>
      <c r="AC182" s="72"/>
      <c r="AD182" s="72"/>
      <c r="AE182" s="72"/>
      <c r="AF182" s="72"/>
      <c r="AG182" s="72"/>
      <c r="AH182" s="72"/>
      <c r="AI182" s="72"/>
      <c r="AJ182" s="72"/>
      <c r="AK182" s="72"/>
      <c r="AL182" s="72"/>
      <c r="AM182" s="72"/>
      <c r="AN182" s="72"/>
      <c r="AO182" s="72"/>
      <c r="AP182" s="72"/>
      <c r="AQ182" s="72"/>
      <c r="AR182" s="72"/>
      <c r="AS182" s="72"/>
      <c r="AT182" s="72"/>
      <c r="AU182" s="72"/>
      <c r="AV182" s="72"/>
      <c r="AW182" s="72"/>
      <c r="AX182" s="72"/>
      <c r="AY182" s="72"/>
      <c r="AZ182" s="72"/>
      <c r="BA182" s="72"/>
      <c r="BB182" s="72"/>
    </row>
    <row r="183" spans="1:54" s="2" customFormat="1">
      <c r="A183" s="40"/>
      <c r="B183" s="46"/>
      <c r="C183" s="46"/>
      <c r="D183" s="46"/>
      <c r="E183" s="46"/>
      <c r="F183" s="46"/>
      <c r="G183" s="72"/>
      <c r="H183" s="72"/>
      <c r="I183" s="72"/>
      <c r="J183" s="72"/>
      <c r="K183" s="72"/>
      <c r="L183" s="72"/>
      <c r="M183" s="72"/>
      <c r="N183" s="72"/>
      <c r="O183" s="72"/>
      <c r="P183" s="72"/>
      <c r="Q183" s="72"/>
      <c r="R183" s="72"/>
      <c r="S183" s="72"/>
      <c r="T183" s="72"/>
      <c r="U183" s="72"/>
      <c r="V183" s="72"/>
      <c r="W183" s="72"/>
      <c r="X183" s="72"/>
      <c r="Y183" s="72"/>
      <c r="Z183" s="72"/>
      <c r="AA183" s="72"/>
      <c r="AB183" s="72"/>
      <c r="AC183" s="72"/>
      <c r="AD183" s="72"/>
      <c r="AE183" s="72"/>
      <c r="AF183" s="72"/>
      <c r="AG183" s="72"/>
      <c r="AH183" s="72"/>
      <c r="AI183" s="72"/>
      <c r="AJ183" s="72"/>
      <c r="AK183" s="72"/>
      <c r="AL183" s="72"/>
      <c r="AM183" s="72"/>
      <c r="AN183" s="72"/>
      <c r="AO183" s="72"/>
      <c r="AP183" s="72"/>
      <c r="AQ183" s="72"/>
      <c r="AR183" s="72"/>
      <c r="AS183" s="72"/>
      <c r="AT183" s="72"/>
      <c r="AU183" s="72"/>
      <c r="AV183" s="72"/>
      <c r="AW183" s="72"/>
      <c r="AX183" s="72"/>
      <c r="AY183" s="72"/>
      <c r="AZ183" s="72"/>
      <c r="BA183" s="72"/>
      <c r="BB183" s="72"/>
    </row>
    <row r="184" spans="1:54" s="2" customFormat="1">
      <c r="A184" s="40"/>
      <c r="B184" s="46"/>
      <c r="C184" s="46"/>
      <c r="D184" s="46"/>
      <c r="E184" s="46"/>
      <c r="F184" s="46"/>
      <c r="G184" s="72"/>
      <c r="H184" s="72"/>
      <c r="I184" s="72"/>
      <c r="J184" s="72"/>
      <c r="K184" s="72"/>
      <c r="L184" s="72"/>
      <c r="M184" s="72"/>
      <c r="N184" s="72"/>
      <c r="O184" s="72"/>
      <c r="P184" s="72"/>
      <c r="Q184" s="72"/>
      <c r="R184" s="72"/>
      <c r="S184" s="72"/>
      <c r="T184" s="72"/>
      <c r="U184" s="72"/>
      <c r="V184" s="72"/>
      <c r="W184" s="72"/>
      <c r="X184" s="72"/>
      <c r="Y184" s="72"/>
      <c r="Z184" s="72"/>
      <c r="AA184" s="72"/>
      <c r="AB184" s="72"/>
      <c r="AC184" s="72"/>
      <c r="AD184" s="72"/>
      <c r="AE184" s="72"/>
      <c r="AF184" s="72"/>
      <c r="AG184" s="72"/>
      <c r="AH184" s="72"/>
      <c r="AI184" s="72"/>
      <c r="AJ184" s="72"/>
      <c r="AK184" s="72"/>
      <c r="AL184" s="72"/>
      <c r="AM184" s="72"/>
      <c r="AN184" s="72"/>
      <c r="AO184" s="72"/>
      <c r="AP184" s="72"/>
      <c r="AQ184" s="72"/>
      <c r="AR184" s="72"/>
      <c r="AS184" s="72"/>
      <c r="AT184" s="72"/>
      <c r="AU184" s="72"/>
      <c r="AV184" s="72"/>
      <c r="AW184" s="72"/>
      <c r="AX184" s="72"/>
      <c r="AY184" s="72"/>
      <c r="AZ184" s="72"/>
      <c r="BA184" s="72"/>
      <c r="BB184" s="72"/>
    </row>
    <row r="185" spans="1:54" s="2" customFormat="1" ht="13.5" customHeight="1">
      <c r="A185" s="40"/>
      <c r="B185" s="46"/>
      <c r="C185" s="46"/>
      <c r="D185" s="46"/>
      <c r="E185" s="46"/>
      <c r="F185" s="46"/>
      <c r="G185" s="72"/>
      <c r="H185" s="72"/>
      <c r="I185" s="72"/>
      <c r="J185" s="72"/>
      <c r="K185" s="72"/>
      <c r="L185" s="72"/>
      <c r="M185" s="72"/>
      <c r="N185" s="72"/>
      <c r="O185" s="72"/>
      <c r="P185" s="72"/>
      <c r="Q185" s="72"/>
      <c r="R185" s="72"/>
      <c r="S185" s="72"/>
      <c r="T185" s="72"/>
      <c r="U185" s="72"/>
      <c r="V185" s="72"/>
      <c r="W185" s="72"/>
      <c r="X185" s="72"/>
      <c r="Y185" s="72"/>
      <c r="Z185" s="72"/>
      <c r="AA185" s="72"/>
      <c r="AB185" s="72"/>
      <c r="AC185" s="72"/>
      <c r="AD185" s="72"/>
      <c r="AE185" s="72"/>
      <c r="AF185" s="72"/>
      <c r="AG185" s="72"/>
      <c r="AH185" s="72"/>
      <c r="AI185" s="72"/>
      <c r="AJ185" s="72"/>
      <c r="AK185" s="72"/>
      <c r="AL185" s="72"/>
      <c r="AM185" s="72"/>
      <c r="AN185" s="72"/>
      <c r="AO185" s="72"/>
      <c r="AP185" s="72"/>
      <c r="AQ185" s="72"/>
      <c r="AR185" s="72"/>
      <c r="AS185" s="72"/>
      <c r="AT185" s="72"/>
      <c r="AU185" s="72"/>
      <c r="AV185" s="72"/>
      <c r="AW185" s="72"/>
      <c r="AX185" s="72"/>
      <c r="AY185" s="72"/>
      <c r="AZ185" s="72"/>
      <c r="BA185" s="72"/>
      <c r="BB185" s="72"/>
    </row>
    <row r="186" spans="1:54" s="2" customFormat="1" ht="15.75" hidden="1" customHeight="1">
      <c r="A186" s="40"/>
      <c r="B186" s="46"/>
      <c r="C186" s="46"/>
      <c r="D186" s="46"/>
      <c r="E186" s="46"/>
      <c r="F186" s="46"/>
      <c r="G186" s="72"/>
      <c r="H186" s="72"/>
      <c r="I186" s="72"/>
      <c r="J186" s="72"/>
      <c r="K186" s="72"/>
      <c r="L186" s="72"/>
      <c r="M186" s="72"/>
      <c r="N186" s="72"/>
      <c r="O186" s="72"/>
      <c r="P186" s="72"/>
      <c r="Q186" s="72"/>
      <c r="R186" s="72"/>
      <c r="S186" s="72"/>
      <c r="T186" s="72"/>
      <c r="U186" s="72"/>
      <c r="V186" s="72"/>
      <c r="W186" s="72"/>
      <c r="X186" s="72"/>
      <c r="Y186" s="72"/>
      <c r="Z186" s="72"/>
      <c r="AA186" s="72"/>
      <c r="AB186" s="72"/>
      <c r="AC186" s="72"/>
      <c r="AD186" s="72"/>
      <c r="AE186" s="72"/>
      <c r="AF186" s="72"/>
      <c r="AG186" s="72"/>
      <c r="AH186" s="72"/>
      <c r="AI186" s="72"/>
      <c r="AJ186" s="72"/>
      <c r="AK186" s="72"/>
      <c r="AL186" s="72"/>
      <c r="AM186" s="72"/>
      <c r="AN186" s="72"/>
      <c r="AO186" s="72"/>
      <c r="AP186" s="72"/>
      <c r="AQ186" s="72"/>
      <c r="AR186" s="72"/>
      <c r="AS186" s="72"/>
      <c r="AT186" s="72"/>
      <c r="AU186" s="72"/>
      <c r="AV186" s="72"/>
      <c r="AW186" s="72"/>
      <c r="AX186" s="72"/>
      <c r="AY186" s="72"/>
      <c r="AZ186" s="72"/>
      <c r="BA186" s="72"/>
      <c r="BB186" s="72"/>
    </row>
    <row r="187" spans="1:54" s="2" customFormat="1" ht="15.75" hidden="1" customHeight="1">
      <c r="A187" s="40"/>
      <c r="B187" s="46"/>
      <c r="C187" s="46"/>
      <c r="D187" s="46"/>
      <c r="E187" s="46"/>
      <c r="F187" s="46"/>
      <c r="G187" s="72"/>
      <c r="H187" s="72"/>
      <c r="I187" s="72"/>
      <c r="J187" s="72"/>
      <c r="K187" s="72"/>
      <c r="L187" s="72"/>
      <c r="M187" s="72"/>
      <c r="N187" s="72"/>
      <c r="O187" s="72"/>
      <c r="P187" s="72"/>
      <c r="Q187" s="72"/>
      <c r="R187" s="72"/>
      <c r="S187" s="72"/>
      <c r="T187" s="72"/>
      <c r="U187" s="72"/>
      <c r="V187" s="72"/>
      <c r="W187" s="72"/>
      <c r="X187" s="72"/>
      <c r="Y187" s="72"/>
      <c r="Z187" s="72"/>
      <c r="AA187" s="72"/>
      <c r="AB187" s="72"/>
      <c r="AC187" s="72"/>
      <c r="AD187" s="72"/>
      <c r="AE187" s="72"/>
      <c r="AF187" s="72"/>
      <c r="AG187" s="72"/>
      <c r="AH187" s="72"/>
      <c r="AI187" s="72"/>
      <c r="AJ187" s="72"/>
      <c r="AK187" s="72"/>
      <c r="AL187" s="72"/>
      <c r="AM187" s="72"/>
      <c r="AN187" s="72"/>
      <c r="AO187" s="72"/>
      <c r="AP187" s="72"/>
      <c r="AQ187" s="72"/>
      <c r="AR187" s="72"/>
      <c r="AS187" s="72"/>
      <c r="AT187" s="72"/>
      <c r="AU187" s="72"/>
      <c r="AV187" s="72"/>
      <c r="AW187" s="72"/>
      <c r="AX187" s="72"/>
      <c r="AY187" s="72"/>
      <c r="AZ187" s="72"/>
      <c r="BA187" s="72"/>
      <c r="BB187" s="72"/>
    </row>
    <row r="188" spans="1:54" s="2" customFormat="1" ht="15.75" hidden="1" customHeight="1">
      <c r="A188" s="40"/>
      <c r="B188" s="46"/>
      <c r="C188" s="46"/>
      <c r="D188" s="46"/>
      <c r="E188" s="46"/>
      <c r="F188" s="46"/>
      <c r="G188" s="72"/>
      <c r="H188" s="72"/>
      <c r="I188" s="72"/>
      <c r="J188" s="72"/>
      <c r="K188" s="72"/>
      <c r="L188" s="72"/>
      <c r="M188" s="72"/>
      <c r="N188" s="72"/>
      <c r="O188" s="72"/>
      <c r="P188" s="72"/>
      <c r="Q188" s="72"/>
      <c r="R188" s="72"/>
      <c r="S188" s="72"/>
      <c r="T188" s="72"/>
      <c r="U188" s="72"/>
      <c r="V188" s="72"/>
      <c r="W188" s="72"/>
      <c r="X188" s="72"/>
      <c r="Y188" s="72"/>
      <c r="Z188" s="72"/>
      <c r="AA188" s="72"/>
      <c r="AB188" s="72"/>
      <c r="AC188" s="72"/>
      <c r="AD188" s="72"/>
      <c r="AE188" s="72"/>
      <c r="AF188" s="72"/>
      <c r="AG188" s="72"/>
      <c r="AH188" s="72"/>
      <c r="AI188" s="72"/>
      <c r="AJ188" s="72"/>
      <c r="AK188" s="72"/>
      <c r="AL188" s="72"/>
      <c r="AM188" s="72"/>
      <c r="AN188" s="72"/>
      <c r="AO188" s="72"/>
      <c r="AP188" s="72"/>
      <c r="AQ188" s="72"/>
      <c r="AR188" s="72"/>
      <c r="AS188" s="72"/>
      <c r="AT188" s="72"/>
      <c r="AU188" s="72"/>
      <c r="AV188" s="72"/>
      <c r="AW188" s="72"/>
      <c r="AX188" s="72"/>
      <c r="AY188" s="72"/>
      <c r="AZ188" s="72"/>
      <c r="BA188" s="72"/>
      <c r="BB188" s="72"/>
    </row>
    <row r="189" spans="1:54" ht="15.75" hidden="1" customHeight="1">
      <c r="B189" s="46"/>
      <c r="C189" s="46"/>
      <c r="D189" s="46"/>
      <c r="E189" s="46"/>
      <c r="F189" s="46"/>
      <c r="G189" s="67"/>
      <c r="H189" s="67"/>
      <c r="I189" s="67"/>
      <c r="J189" s="67"/>
      <c r="K189" s="67"/>
      <c r="L189" s="67"/>
      <c r="M189" s="67"/>
      <c r="N189" s="67"/>
      <c r="O189" s="67"/>
      <c r="P189" s="67"/>
      <c r="Q189" s="67"/>
      <c r="R189" s="67"/>
      <c r="S189" s="67"/>
      <c r="T189" s="67"/>
      <c r="U189" s="67"/>
      <c r="V189" s="67"/>
      <c r="W189" s="67"/>
      <c r="X189" s="67"/>
      <c r="Y189" s="67"/>
      <c r="Z189" s="67"/>
      <c r="AA189" s="67"/>
      <c r="AB189" s="67"/>
      <c r="AC189" s="67"/>
      <c r="AD189" s="67"/>
      <c r="AE189" s="67"/>
      <c r="AF189" s="67"/>
      <c r="AG189" s="67"/>
      <c r="AH189" s="67"/>
      <c r="AI189" s="67"/>
      <c r="AJ189" s="67"/>
      <c r="AK189" s="67"/>
      <c r="AL189" s="67"/>
      <c r="AM189" s="67"/>
      <c r="AN189" s="67"/>
      <c r="AO189" s="67"/>
      <c r="AP189" s="67"/>
      <c r="AQ189" s="67"/>
      <c r="AR189" s="67"/>
      <c r="AS189" s="67"/>
      <c r="AT189" s="67"/>
      <c r="AU189" s="67"/>
      <c r="AV189" s="67"/>
      <c r="AW189" s="67"/>
      <c r="AX189" s="67"/>
      <c r="AY189" s="67"/>
      <c r="AZ189" s="67"/>
      <c r="BA189" s="67"/>
      <c r="BB189" s="67"/>
    </row>
    <row r="190" spans="1:54">
      <c r="B190" s="46"/>
      <c r="C190" s="46"/>
      <c r="D190" s="46"/>
      <c r="E190" s="46"/>
      <c r="F190" s="46"/>
      <c r="G190" s="67"/>
      <c r="H190" s="67"/>
      <c r="I190" s="67"/>
      <c r="J190" s="67"/>
      <c r="K190" s="67"/>
      <c r="L190" s="67"/>
      <c r="M190" s="67"/>
      <c r="N190" s="67"/>
      <c r="O190" s="67"/>
      <c r="P190" s="67"/>
      <c r="Q190" s="67"/>
      <c r="R190" s="67"/>
      <c r="S190" s="67"/>
      <c r="T190" s="67"/>
      <c r="U190" s="67"/>
      <c r="V190" s="67"/>
      <c r="W190" s="67"/>
      <c r="X190" s="67"/>
      <c r="Y190" s="67"/>
      <c r="Z190" s="67"/>
      <c r="AA190" s="67"/>
      <c r="AB190" s="67"/>
      <c r="AC190" s="67"/>
      <c r="AD190" s="67"/>
      <c r="AE190" s="67"/>
      <c r="AF190" s="67"/>
      <c r="AG190" s="67"/>
      <c r="AH190" s="67"/>
      <c r="AI190" s="67"/>
      <c r="AJ190" s="67"/>
      <c r="AK190" s="67"/>
      <c r="AL190" s="67"/>
      <c r="AM190" s="67"/>
      <c r="AN190" s="67"/>
      <c r="AO190" s="67"/>
      <c r="AP190" s="67"/>
      <c r="AQ190" s="67"/>
      <c r="AR190" s="67"/>
      <c r="AS190" s="67"/>
      <c r="AT190" s="67"/>
      <c r="AU190" s="67"/>
      <c r="AV190" s="67"/>
      <c r="AW190" s="67"/>
      <c r="AX190" s="67"/>
      <c r="AY190" s="67"/>
      <c r="AZ190" s="67"/>
      <c r="BA190" s="67"/>
      <c r="BB190" s="67"/>
    </row>
    <row r="191" spans="1:54">
      <c r="B191" s="46"/>
      <c r="C191" s="46"/>
      <c r="D191" s="46"/>
      <c r="E191" s="46"/>
      <c r="F191" s="46"/>
      <c r="G191" s="67"/>
      <c r="H191" s="67"/>
      <c r="I191" s="67"/>
      <c r="J191" s="67"/>
      <c r="K191" s="67"/>
      <c r="L191" s="67"/>
      <c r="M191" s="67"/>
      <c r="N191" s="67"/>
      <c r="O191" s="67"/>
      <c r="P191" s="67"/>
      <c r="Q191" s="67"/>
      <c r="R191" s="67"/>
      <c r="S191" s="67"/>
      <c r="T191" s="67"/>
      <c r="U191" s="67"/>
      <c r="V191" s="67"/>
      <c r="W191" s="67"/>
      <c r="X191" s="67"/>
      <c r="Y191" s="67"/>
      <c r="Z191" s="67"/>
      <c r="AA191" s="67"/>
      <c r="AB191" s="67"/>
      <c r="AC191" s="67"/>
      <c r="AD191" s="67"/>
      <c r="AE191" s="67"/>
      <c r="AF191" s="67"/>
      <c r="AG191" s="67"/>
      <c r="AH191" s="67"/>
      <c r="AI191" s="67"/>
      <c r="AJ191" s="67"/>
      <c r="AK191" s="67"/>
      <c r="AL191" s="67"/>
      <c r="AM191" s="67"/>
      <c r="AN191" s="67"/>
      <c r="AO191" s="67"/>
      <c r="AP191" s="67"/>
      <c r="AQ191" s="67"/>
      <c r="AR191" s="67"/>
      <c r="AS191" s="67"/>
      <c r="AT191" s="67"/>
      <c r="AU191" s="67"/>
      <c r="AV191" s="67"/>
      <c r="AW191" s="67"/>
      <c r="AX191" s="67"/>
      <c r="AY191" s="67"/>
      <c r="AZ191" s="67"/>
      <c r="BA191" s="67"/>
      <c r="BB191" s="67"/>
    </row>
    <row r="192" spans="1:54">
      <c r="B192" s="46"/>
      <c r="C192" s="46"/>
      <c r="D192" s="46"/>
      <c r="E192" s="46"/>
      <c r="F192" s="46"/>
      <c r="G192" s="67"/>
      <c r="H192" s="67"/>
      <c r="I192" s="67"/>
      <c r="J192" s="67"/>
      <c r="K192" s="67"/>
      <c r="L192" s="67"/>
      <c r="M192" s="67"/>
      <c r="N192" s="67"/>
      <c r="O192" s="67"/>
      <c r="P192" s="67"/>
      <c r="Q192" s="67"/>
      <c r="R192" s="67"/>
      <c r="S192" s="67"/>
      <c r="T192" s="67"/>
      <c r="U192" s="67"/>
      <c r="V192" s="67"/>
      <c r="W192" s="67"/>
      <c r="X192" s="67"/>
      <c r="Y192" s="67"/>
      <c r="Z192" s="67"/>
      <c r="AA192" s="67"/>
      <c r="AB192" s="67"/>
      <c r="AC192" s="67"/>
      <c r="AD192" s="67"/>
      <c r="AE192" s="67"/>
      <c r="AF192" s="67"/>
      <c r="AG192" s="67"/>
      <c r="AH192" s="67"/>
      <c r="AI192" s="67"/>
      <c r="AJ192" s="67"/>
      <c r="AK192" s="67"/>
      <c r="AL192" s="67"/>
      <c r="AM192" s="67"/>
      <c r="AN192" s="67"/>
      <c r="AO192" s="67"/>
      <c r="AP192" s="67"/>
      <c r="AQ192" s="67"/>
      <c r="AR192" s="67"/>
      <c r="AS192" s="67"/>
      <c r="AT192" s="67"/>
      <c r="AU192" s="67"/>
      <c r="AV192" s="67"/>
      <c r="AW192" s="67"/>
      <c r="AX192" s="67"/>
      <c r="AY192" s="67"/>
      <c r="AZ192" s="67"/>
      <c r="BA192" s="67"/>
      <c r="BB192" s="67"/>
    </row>
    <row r="193" spans="7:54">
      <c r="G193" s="67"/>
      <c r="H193" s="67"/>
      <c r="I193" s="67"/>
      <c r="J193" s="67"/>
      <c r="K193" s="67"/>
      <c r="L193" s="67"/>
      <c r="M193" s="67"/>
      <c r="N193" s="67"/>
      <c r="O193" s="67"/>
      <c r="P193" s="67"/>
      <c r="Q193" s="67"/>
      <c r="R193" s="67"/>
      <c r="S193" s="67"/>
      <c r="T193" s="67"/>
      <c r="U193" s="67"/>
      <c r="V193" s="67"/>
      <c r="W193" s="67"/>
      <c r="X193" s="67"/>
      <c r="Y193" s="67"/>
      <c r="Z193" s="67"/>
      <c r="AA193" s="67"/>
      <c r="AB193" s="67"/>
      <c r="AC193" s="67"/>
      <c r="AD193" s="67"/>
      <c r="AE193" s="67"/>
      <c r="AF193" s="67"/>
      <c r="AG193" s="67"/>
      <c r="AH193" s="67"/>
      <c r="AI193" s="67"/>
      <c r="AJ193" s="67"/>
      <c r="AK193" s="67"/>
      <c r="AL193" s="67"/>
      <c r="AM193" s="67"/>
      <c r="AN193" s="67"/>
      <c r="AO193" s="67"/>
      <c r="AP193" s="67"/>
      <c r="AQ193" s="67"/>
      <c r="AR193" s="67"/>
      <c r="AS193" s="67"/>
      <c r="AT193" s="67"/>
      <c r="AU193" s="67"/>
      <c r="AV193" s="67"/>
      <c r="AW193" s="67"/>
      <c r="AX193" s="67"/>
      <c r="AY193" s="67"/>
      <c r="AZ193" s="67"/>
      <c r="BA193" s="67"/>
      <c r="BB193" s="67"/>
    </row>
    <row r="194" spans="7:54">
      <c r="G194" s="67"/>
      <c r="H194" s="67"/>
      <c r="I194" s="67"/>
      <c r="J194" s="67"/>
      <c r="K194" s="67"/>
      <c r="L194" s="67"/>
      <c r="M194" s="67"/>
      <c r="N194" s="67"/>
      <c r="O194" s="67"/>
      <c r="P194" s="67"/>
      <c r="Q194" s="67"/>
      <c r="R194" s="67"/>
      <c r="S194" s="67"/>
      <c r="T194" s="67"/>
      <c r="U194" s="67"/>
      <c r="V194" s="67"/>
      <c r="W194" s="67"/>
      <c r="X194" s="67"/>
      <c r="Y194" s="67"/>
      <c r="Z194" s="67"/>
      <c r="AA194" s="67"/>
      <c r="AB194" s="67"/>
      <c r="AC194" s="67"/>
      <c r="AD194" s="67"/>
      <c r="AE194" s="67"/>
      <c r="AF194" s="67"/>
      <c r="AG194" s="67"/>
      <c r="AH194" s="67"/>
      <c r="AI194" s="67"/>
      <c r="AJ194" s="67"/>
      <c r="AK194" s="67"/>
      <c r="AL194" s="67"/>
      <c r="AM194" s="67"/>
      <c r="AN194" s="67"/>
      <c r="AO194" s="67"/>
      <c r="AP194" s="67"/>
      <c r="AQ194" s="67"/>
      <c r="AR194" s="67"/>
      <c r="AS194" s="67"/>
      <c r="AT194" s="67"/>
      <c r="AU194" s="67"/>
      <c r="AV194" s="67"/>
      <c r="AW194" s="67"/>
      <c r="AX194" s="67"/>
      <c r="AY194" s="67"/>
      <c r="AZ194" s="67"/>
      <c r="BA194" s="67"/>
      <c r="BB194" s="67"/>
    </row>
    <row r="195" spans="7:54">
      <c r="G195" s="67"/>
      <c r="H195" s="67"/>
      <c r="I195" s="67"/>
      <c r="J195" s="67"/>
      <c r="K195" s="67"/>
      <c r="L195" s="67"/>
      <c r="M195" s="67"/>
      <c r="N195" s="67"/>
      <c r="O195" s="67"/>
      <c r="P195" s="67"/>
      <c r="Q195" s="67"/>
      <c r="R195" s="67"/>
      <c r="S195" s="67"/>
      <c r="T195" s="67"/>
      <c r="U195" s="67"/>
      <c r="V195" s="67"/>
      <c r="W195" s="67"/>
      <c r="X195" s="67"/>
      <c r="Y195" s="67"/>
      <c r="Z195" s="67"/>
      <c r="AA195" s="67"/>
      <c r="AB195" s="67"/>
      <c r="AC195" s="67"/>
      <c r="AD195" s="67"/>
      <c r="AE195" s="67"/>
      <c r="AF195" s="67"/>
      <c r="AG195" s="67"/>
      <c r="AH195" s="67"/>
      <c r="AI195" s="67"/>
      <c r="AJ195" s="67"/>
      <c r="AK195" s="67"/>
      <c r="AL195" s="67"/>
      <c r="AM195" s="67"/>
      <c r="AN195" s="67"/>
      <c r="AO195" s="67"/>
      <c r="AP195" s="67"/>
      <c r="AQ195" s="67"/>
      <c r="AR195" s="67"/>
      <c r="AS195" s="67"/>
      <c r="AT195" s="67"/>
      <c r="AU195" s="67"/>
      <c r="AV195" s="67"/>
      <c r="AW195" s="67"/>
      <c r="AX195" s="67"/>
      <c r="AY195" s="67"/>
      <c r="AZ195" s="67"/>
      <c r="BA195" s="67"/>
      <c r="BB195" s="67"/>
    </row>
    <row r="196" spans="7:54">
      <c r="G196" s="67"/>
      <c r="H196" s="67"/>
      <c r="I196" s="67"/>
      <c r="J196" s="67"/>
      <c r="K196" s="67"/>
      <c r="L196" s="67"/>
      <c r="M196" s="67"/>
      <c r="N196" s="67"/>
      <c r="O196" s="67"/>
      <c r="P196" s="67"/>
      <c r="Q196" s="67"/>
      <c r="R196" s="67"/>
      <c r="S196" s="67"/>
      <c r="T196" s="67"/>
      <c r="U196" s="67"/>
      <c r="V196" s="67"/>
      <c r="W196" s="67"/>
      <c r="X196" s="67"/>
      <c r="Y196" s="67"/>
      <c r="Z196" s="67"/>
      <c r="AA196" s="67"/>
      <c r="AB196" s="67"/>
      <c r="AC196" s="67"/>
      <c r="AD196" s="67"/>
      <c r="AE196" s="67"/>
      <c r="AF196" s="67"/>
      <c r="AG196" s="67"/>
      <c r="AH196" s="67"/>
      <c r="AI196" s="67"/>
      <c r="AJ196" s="67"/>
      <c r="AK196" s="67"/>
      <c r="AL196" s="67"/>
      <c r="AM196" s="67"/>
      <c r="AN196" s="67"/>
      <c r="AO196" s="67"/>
      <c r="AP196" s="67"/>
      <c r="AQ196" s="67"/>
      <c r="AR196" s="67"/>
      <c r="AS196" s="67"/>
      <c r="AT196" s="67"/>
      <c r="AU196" s="67"/>
      <c r="AV196" s="67"/>
      <c r="AW196" s="67"/>
      <c r="AX196" s="67"/>
      <c r="AY196" s="67"/>
      <c r="AZ196" s="67"/>
      <c r="BA196" s="67"/>
      <c r="BB196" s="67"/>
    </row>
    <row r="197" spans="7:54">
      <c r="G197" s="67"/>
      <c r="H197" s="67"/>
      <c r="I197" s="67"/>
      <c r="J197" s="67"/>
      <c r="K197" s="67"/>
      <c r="L197" s="67"/>
      <c r="M197" s="67"/>
      <c r="N197" s="67"/>
      <c r="O197" s="67"/>
      <c r="P197" s="67"/>
      <c r="Q197" s="67"/>
      <c r="R197" s="67"/>
      <c r="S197" s="67"/>
      <c r="T197" s="67"/>
      <c r="U197" s="67"/>
      <c r="V197" s="67"/>
      <c r="W197" s="67"/>
      <c r="X197" s="67"/>
      <c r="Y197" s="67"/>
      <c r="Z197" s="67"/>
      <c r="AA197" s="67"/>
      <c r="AB197" s="67"/>
      <c r="AC197" s="67"/>
      <c r="AD197" s="67"/>
      <c r="AE197" s="67"/>
      <c r="AF197" s="67"/>
      <c r="AG197" s="67"/>
      <c r="AH197" s="67"/>
      <c r="AI197" s="67"/>
      <c r="AJ197" s="67"/>
      <c r="AK197" s="67"/>
      <c r="AL197" s="67"/>
      <c r="AM197" s="67"/>
      <c r="AN197" s="67"/>
      <c r="AO197" s="67"/>
      <c r="AP197" s="67"/>
      <c r="AQ197" s="67"/>
      <c r="AR197" s="67"/>
      <c r="AS197" s="67"/>
      <c r="AT197" s="67"/>
      <c r="AU197" s="67"/>
      <c r="AV197" s="67"/>
      <c r="AW197" s="67"/>
      <c r="AX197" s="67"/>
      <c r="AY197" s="67"/>
      <c r="AZ197" s="67"/>
      <c r="BA197" s="67"/>
      <c r="BB197" s="67"/>
    </row>
    <row r="198" spans="7:54">
      <c r="G198" s="67"/>
      <c r="H198" s="67"/>
      <c r="I198" s="67"/>
      <c r="J198" s="67"/>
      <c r="K198" s="67"/>
      <c r="L198" s="67"/>
      <c r="M198" s="67"/>
      <c r="N198" s="67"/>
      <c r="O198" s="67"/>
      <c r="P198" s="67"/>
      <c r="Q198" s="67"/>
      <c r="R198" s="67"/>
      <c r="S198" s="67"/>
      <c r="T198" s="67"/>
      <c r="U198" s="67"/>
      <c r="V198" s="67"/>
      <c r="W198" s="67"/>
      <c r="X198" s="67"/>
      <c r="Y198" s="67"/>
      <c r="Z198" s="67"/>
      <c r="AA198" s="67"/>
      <c r="AB198" s="67"/>
      <c r="AC198" s="67"/>
      <c r="AD198" s="67"/>
      <c r="AE198" s="67"/>
      <c r="AF198" s="67"/>
      <c r="AG198" s="67"/>
      <c r="AH198" s="67"/>
      <c r="AI198" s="67"/>
      <c r="AJ198" s="67"/>
      <c r="AK198" s="67"/>
      <c r="AL198" s="67"/>
      <c r="AM198" s="67"/>
      <c r="AN198" s="67"/>
      <c r="AO198" s="67"/>
      <c r="AP198" s="67"/>
      <c r="AQ198" s="67"/>
      <c r="AR198" s="67"/>
      <c r="AS198" s="67"/>
      <c r="AT198" s="67"/>
      <c r="AU198" s="67"/>
      <c r="AV198" s="67"/>
      <c r="AW198" s="67"/>
      <c r="AX198" s="67"/>
      <c r="AY198" s="67"/>
      <c r="AZ198" s="67"/>
      <c r="BA198" s="67"/>
      <c r="BB198" s="67"/>
    </row>
    <row r="199" spans="7:54">
      <c r="G199" s="67"/>
      <c r="H199" s="67"/>
      <c r="I199" s="67"/>
      <c r="J199" s="67"/>
      <c r="K199" s="67"/>
      <c r="L199" s="67"/>
      <c r="M199" s="67"/>
      <c r="N199" s="67"/>
      <c r="O199" s="67"/>
      <c r="P199" s="67"/>
      <c r="Q199" s="67"/>
      <c r="R199" s="67"/>
      <c r="S199" s="67"/>
      <c r="T199" s="67"/>
      <c r="U199" s="67"/>
      <c r="V199" s="67"/>
      <c r="W199" s="67"/>
      <c r="X199" s="67"/>
      <c r="Y199" s="67"/>
      <c r="Z199" s="67"/>
      <c r="AA199" s="67"/>
      <c r="AB199" s="67"/>
      <c r="AC199" s="67"/>
      <c r="AD199" s="67"/>
      <c r="AE199" s="67"/>
      <c r="AF199" s="67"/>
      <c r="AG199" s="67"/>
      <c r="AH199" s="67"/>
      <c r="AI199" s="67"/>
      <c r="AJ199" s="67"/>
      <c r="AK199" s="67"/>
      <c r="AL199" s="67"/>
      <c r="AM199" s="67"/>
      <c r="AN199" s="67"/>
      <c r="AO199" s="67"/>
      <c r="AP199" s="67"/>
      <c r="AQ199" s="67"/>
      <c r="AR199" s="67"/>
      <c r="AS199" s="67"/>
      <c r="AT199" s="67"/>
      <c r="AU199" s="67"/>
      <c r="AV199" s="67"/>
      <c r="AW199" s="67"/>
      <c r="AX199" s="67"/>
      <c r="AY199" s="67"/>
      <c r="AZ199" s="67"/>
      <c r="BA199" s="67"/>
      <c r="BB199" s="67"/>
    </row>
    <row r="200" spans="7:54">
      <c r="G200" s="67"/>
      <c r="H200" s="67"/>
      <c r="I200" s="67"/>
      <c r="J200" s="67"/>
      <c r="K200" s="67"/>
      <c r="L200" s="67"/>
      <c r="M200" s="67"/>
      <c r="N200" s="67"/>
      <c r="O200" s="67"/>
      <c r="P200" s="67"/>
      <c r="Q200" s="67"/>
      <c r="R200" s="67"/>
      <c r="S200" s="67"/>
      <c r="T200" s="67"/>
      <c r="U200" s="67"/>
      <c r="V200" s="67"/>
      <c r="W200" s="67"/>
      <c r="X200" s="67"/>
      <c r="Y200" s="67"/>
      <c r="Z200" s="67"/>
      <c r="AA200" s="67"/>
      <c r="AB200" s="67"/>
      <c r="AC200" s="67"/>
      <c r="AD200" s="67"/>
      <c r="AE200" s="67"/>
      <c r="AF200" s="67"/>
      <c r="AG200" s="67"/>
      <c r="AH200" s="67"/>
      <c r="AI200" s="67"/>
      <c r="AJ200" s="67"/>
      <c r="AK200" s="67"/>
      <c r="AL200" s="67"/>
      <c r="AM200" s="67"/>
      <c r="AN200" s="67"/>
      <c r="AO200" s="67"/>
      <c r="AP200" s="67"/>
      <c r="AQ200" s="67"/>
      <c r="AR200" s="67"/>
      <c r="AS200" s="67"/>
      <c r="AT200" s="67"/>
      <c r="AU200" s="67"/>
      <c r="AV200" s="67"/>
      <c r="AW200" s="67"/>
      <c r="AX200" s="67"/>
      <c r="AY200" s="67"/>
      <c r="AZ200" s="67"/>
      <c r="BA200" s="67"/>
      <c r="BB200" s="67"/>
    </row>
    <row r="201" spans="7:54">
      <c r="G201" s="67"/>
      <c r="H201" s="67"/>
      <c r="I201" s="67"/>
      <c r="J201" s="67"/>
      <c r="K201" s="67"/>
      <c r="L201" s="67"/>
      <c r="M201" s="67"/>
      <c r="N201" s="67"/>
      <c r="O201" s="67"/>
      <c r="P201" s="67"/>
      <c r="Q201" s="67"/>
      <c r="R201" s="67"/>
      <c r="S201" s="67"/>
      <c r="T201" s="67"/>
      <c r="U201" s="67"/>
      <c r="V201" s="67"/>
      <c r="W201" s="67"/>
      <c r="X201" s="67"/>
      <c r="Y201" s="67"/>
      <c r="Z201" s="67"/>
      <c r="AA201" s="67"/>
      <c r="AB201" s="67"/>
      <c r="AC201" s="67"/>
      <c r="AD201" s="67"/>
      <c r="AE201" s="67"/>
      <c r="AF201" s="67"/>
      <c r="AG201" s="67"/>
      <c r="AH201" s="67"/>
      <c r="AI201" s="67"/>
      <c r="AJ201" s="67"/>
      <c r="AK201" s="67"/>
      <c r="AL201" s="67"/>
      <c r="AM201" s="67"/>
      <c r="AN201" s="67"/>
      <c r="AO201" s="67"/>
      <c r="AP201" s="67"/>
      <c r="AQ201" s="67"/>
      <c r="AR201" s="67"/>
      <c r="AS201" s="67"/>
      <c r="AT201" s="67"/>
      <c r="AU201" s="67"/>
      <c r="AV201" s="67"/>
      <c r="AW201" s="67"/>
      <c r="AX201" s="67"/>
      <c r="AY201" s="67"/>
      <c r="AZ201" s="67"/>
      <c r="BA201" s="67"/>
      <c r="BB201" s="67"/>
    </row>
    <row r="202" spans="7:54">
      <c r="G202" s="67"/>
      <c r="H202" s="67"/>
      <c r="I202" s="67"/>
      <c r="J202" s="67"/>
      <c r="K202" s="67"/>
      <c r="L202" s="67"/>
      <c r="M202" s="67"/>
      <c r="N202" s="67"/>
      <c r="O202" s="67"/>
      <c r="P202" s="67"/>
      <c r="Q202" s="67"/>
      <c r="R202" s="67"/>
      <c r="S202" s="67"/>
      <c r="T202" s="67"/>
      <c r="U202" s="67"/>
      <c r="V202" s="67"/>
      <c r="W202" s="67"/>
      <c r="X202" s="67"/>
      <c r="Y202" s="67"/>
      <c r="Z202" s="67"/>
      <c r="AA202" s="67"/>
      <c r="AB202" s="67"/>
      <c r="AC202" s="67"/>
      <c r="AD202" s="67"/>
      <c r="AE202" s="67"/>
      <c r="AF202" s="67"/>
      <c r="AG202" s="67"/>
      <c r="AH202" s="67"/>
      <c r="AI202" s="67"/>
      <c r="AJ202" s="67"/>
      <c r="AK202" s="67"/>
      <c r="AL202" s="67"/>
      <c r="AM202" s="67"/>
      <c r="AN202" s="67"/>
      <c r="AO202" s="67"/>
      <c r="AP202" s="67"/>
      <c r="AQ202" s="67"/>
      <c r="AR202" s="67"/>
      <c r="AS202" s="67"/>
      <c r="AT202" s="67"/>
      <c r="AU202" s="67"/>
      <c r="AV202" s="67"/>
      <c r="AW202" s="67"/>
      <c r="AX202" s="67"/>
      <c r="AY202" s="67"/>
      <c r="AZ202" s="67"/>
      <c r="BA202" s="67"/>
      <c r="BB202" s="67"/>
    </row>
    <row r="203" spans="7:54">
      <c r="G203" s="67"/>
      <c r="H203" s="67"/>
      <c r="I203" s="67"/>
      <c r="J203" s="67"/>
      <c r="K203" s="67"/>
      <c r="L203" s="67"/>
      <c r="M203" s="67"/>
      <c r="N203" s="67"/>
      <c r="O203" s="67"/>
      <c r="P203" s="67"/>
      <c r="Q203" s="67"/>
      <c r="R203" s="67"/>
      <c r="S203" s="67"/>
      <c r="T203" s="67"/>
      <c r="U203" s="67"/>
      <c r="V203" s="67"/>
      <c r="W203" s="67"/>
      <c r="X203" s="67"/>
      <c r="Y203" s="67"/>
      <c r="Z203" s="67"/>
      <c r="AA203" s="67"/>
      <c r="AB203" s="67"/>
      <c r="AC203" s="67"/>
      <c r="AD203" s="67"/>
      <c r="AE203" s="67"/>
      <c r="AF203" s="67"/>
      <c r="AG203" s="67"/>
      <c r="AH203" s="67"/>
      <c r="AI203" s="67"/>
      <c r="AJ203" s="67"/>
      <c r="AK203" s="67"/>
      <c r="AL203" s="67"/>
      <c r="AM203" s="67"/>
      <c r="AN203" s="67"/>
      <c r="AO203" s="67"/>
      <c r="AP203" s="67"/>
      <c r="AQ203" s="67"/>
      <c r="AR203" s="67"/>
      <c r="AS203" s="67"/>
      <c r="AT203" s="67"/>
      <c r="AU203" s="67"/>
      <c r="AV203" s="67"/>
      <c r="AW203" s="67"/>
      <c r="AX203" s="67"/>
      <c r="AY203" s="67"/>
      <c r="AZ203" s="67"/>
      <c r="BA203" s="67"/>
      <c r="BB203" s="67"/>
    </row>
    <row r="204" spans="7:54">
      <c r="G204" s="67"/>
      <c r="H204" s="67"/>
      <c r="I204" s="67"/>
      <c r="J204" s="67"/>
      <c r="K204" s="67"/>
      <c r="L204" s="67"/>
      <c r="M204" s="67"/>
      <c r="N204" s="67"/>
      <c r="O204" s="67"/>
      <c r="P204" s="67"/>
      <c r="Q204" s="67"/>
      <c r="R204" s="67"/>
      <c r="S204" s="67"/>
      <c r="T204" s="67"/>
      <c r="U204" s="67"/>
      <c r="V204" s="67"/>
      <c r="W204" s="67"/>
      <c r="X204" s="67"/>
      <c r="Y204" s="67"/>
      <c r="Z204" s="67"/>
      <c r="AA204" s="67"/>
      <c r="AB204" s="67"/>
      <c r="AC204" s="67"/>
      <c r="AD204" s="67"/>
      <c r="AE204" s="67"/>
      <c r="AF204" s="67"/>
      <c r="AG204" s="67"/>
      <c r="AH204" s="67"/>
      <c r="AI204" s="67"/>
      <c r="AJ204" s="67"/>
      <c r="AK204" s="67"/>
      <c r="AL204" s="67"/>
      <c r="AM204" s="67"/>
      <c r="AN204" s="67"/>
      <c r="AO204" s="67"/>
      <c r="AP204" s="67"/>
      <c r="AQ204" s="67"/>
      <c r="AR204" s="67"/>
      <c r="AS204" s="67"/>
      <c r="AT204" s="67"/>
      <c r="AU204" s="67"/>
      <c r="AV204" s="67"/>
      <c r="AW204" s="67"/>
      <c r="AX204" s="67"/>
      <c r="AY204" s="67"/>
      <c r="AZ204" s="67"/>
      <c r="BA204" s="67"/>
      <c r="BB204" s="67"/>
    </row>
    <row r="205" spans="7:54">
      <c r="G205" s="67"/>
      <c r="H205" s="67"/>
      <c r="I205" s="67"/>
      <c r="J205" s="67"/>
      <c r="K205" s="67"/>
      <c r="L205" s="67"/>
      <c r="M205" s="67"/>
      <c r="N205" s="67"/>
      <c r="O205" s="67"/>
      <c r="P205" s="67"/>
      <c r="Q205" s="67"/>
      <c r="R205" s="67"/>
      <c r="S205" s="67"/>
      <c r="T205" s="67"/>
      <c r="U205" s="67"/>
      <c r="V205" s="67"/>
      <c r="W205" s="67"/>
      <c r="X205" s="67"/>
      <c r="Y205" s="67"/>
      <c r="Z205" s="67"/>
      <c r="AA205" s="67"/>
      <c r="AB205" s="67"/>
      <c r="AC205" s="67"/>
      <c r="AD205" s="67"/>
      <c r="AE205" s="67"/>
      <c r="AF205" s="67"/>
      <c r="AG205" s="67"/>
      <c r="AH205" s="67"/>
      <c r="AI205" s="67"/>
      <c r="AJ205" s="67"/>
      <c r="AK205" s="67"/>
      <c r="AL205" s="67"/>
      <c r="AM205" s="67"/>
      <c r="AN205" s="67"/>
      <c r="AO205" s="67"/>
      <c r="AP205" s="67"/>
      <c r="AQ205" s="67"/>
      <c r="AR205" s="67"/>
      <c r="AS205" s="67"/>
      <c r="AT205" s="67"/>
      <c r="AU205" s="67"/>
      <c r="AV205" s="67"/>
      <c r="AW205" s="67"/>
      <c r="AX205" s="67"/>
      <c r="AY205" s="67"/>
      <c r="AZ205" s="67"/>
      <c r="BA205" s="67"/>
      <c r="BB205" s="67"/>
    </row>
    <row r="206" spans="7:54">
      <c r="G206" s="67"/>
      <c r="H206" s="67"/>
      <c r="I206" s="67"/>
      <c r="J206" s="67"/>
      <c r="K206" s="67"/>
      <c r="L206" s="67"/>
      <c r="M206" s="67"/>
      <c r="N206" s="67"/>
      <c r="O206" s="67"/>
      <c r="P206" s="67"/>
      <c r="Q206" s="67"/>
      <c r="R206" s="67"/>
      <c r="S206" s="67"/>
      <c r="T206" s="67"/>
      <c r="U206" s="67"/>
      <c r="V206" s="67"/>
      <c r="W206" s="67"/>
      <c r="X206" s="67"/>
      <c r="Y206" s="67"/>
      <c r="Z206" s="67"/>
      <c r="AA206" s="67"/>
      <c r="AB206" s="67"/>
      <c r="AC206" s="67"/>
      <c r="AD206" s="67"/>
      <c r="AE206" s="67"/>
      <c r="AF206" s="67"/>
      <c r="AG206" s="67"/>
      <c r="AH206" s="67"/>
      <c r="AI206" s="67"/>
      <c r="AJ206" s="67"/>
      <c r="AK206" s="67"/>
      <c r="AL206" s="67"/>
      <c r="AM206" s="67"/>
      <c r="AN206" s="67"/>
      <c r="AO206" s="67"/>
      <c r="AP206" s="67"/>
      <c r="AQ206" s="67"/>
      <c r="AR206" s="67"/>
      <c r="AS206" s="67"/>
      <c r="AT206" s="67"/>
      <c r="AU206" s="67"/>
      <c r="AV206" s="67"/>
      <c r="AW206" s="67"/>
      <c r="AX206" s="67"/>
      <c r="AY206" s="67"/>
      <c r="AZ206" s="67"/>
      <c r="BA206" s="67"/>
      <c r="BB206" s="67"/>
    </row>
    <row r="207" spans="7:54">
      <c r="G207" s="67"/>
      <c r="H207" s="67"/>
      <c r="I207" s="67"/>
      <c r="J207" s="67"/>
      <c r="K207" s="67"/>
      <c r="L207" s="67"/>
      <c r="M207" s="67"/>
      <c r="N207" s="67"/>
      <c r="O207" s="67"/>
      <c r="P207" s="67"/>
      <c r="Q207" s="67"/>
      <c r="R207" s="67"/>
      <c r="S207" s="67"/>
      <c r="T207" s="67"/>
      <c r="U207" s="67"/>
      <c r="V207" s="67"/>
      <c r="W207" s="67"/>
      <c r="X207" s="67"/>
      <c r="Y207" s="67"/>
      <c r="Z207" s="67"/>
      <c r="AA207" s="67"/>
      <c r="AB207" s="67"/>
      <c r="AC207" s="67"/>
      <c r="AD207" s="67"/>
      <c r="AE207" s="67"/>
      <c r="AF207" s="67"/>
      <c r="AG207" s="67"/>
      <c r="AH207" s="67"/>
      <c r="AI207" s="67"/>
      <c r="AJ207" s="67"/>
      <c r="AK207" s="67"/>
      <c r="AL207" s="67"/>
      <c r="AM207" s="67"/>
      <c r="AN207" s="67"/>
      <c r="AO207" s="67"/>
      <c r="AP207" s="67"/>
      <c r="AQ207" s="67"/>
      <c r="AR207" s="67"/>
      <c r="AS207" s="67"/>
      <c r="AT207" s="67"/>
      <c r="AU207" s="67"/>
      <c r="AV207" s="67"/>
      <c r="AW207" s="67"/>
      <c r="AX207" s="67"/>
      <c r="AY207" s="67"/>
      <c r="AZ207" s="67"/>
      <c r="BA207" s="67"/>
      <c r="BB207" s="67"/>
    </row>
    <row r="208" spans="7:54">
      <c r="G208" s="67"/>
      <c r="H208" s="67"/>
      <c r="I208" s="67"/>
      <c r="J208" s="67"/>
      <c r="K208" s="67"/>
      <c r="L208" s="67"/>
      <c r="M208" s="67"/>
      <c r="N208" s="67"/>
      <c r="O208" s="67"/>
      <c r="P208" s="67"/>
      <c r="Q208" s="67"/>
      <c r="R208" s="67"/>
      <c r="S208" s="67"/>
      <c r="T208" s="67"/>
      <c r="U208" s="67"/>
      <c r="V208" s="67"/>
      <c r="W208" s="67"/>
      <c r="X208" s="67"/>
      <c r="Y208" s="67"/>
      <c r="Z208" s="67"/>
      <c r="AA208" s="67"/>
      <c r="AB208" s="67"/>
      <c r="AC208" s="67"/>
      <c r="AD208" s="67"/>
      <c r="AE208" s="67"/>
      <c r="AF208" s="67"/>
      <c r="AG208" s="67"/>
      <c r="AH208" s="67"/>
      <c r="AI208" s="67"/>
      <c r="AJ208" s="67"/>
      <c r="AK208" s="67"/>
      <c r="AL208" s="67"/>
      <c r="AM208" s="67"/>
      <c r="AN208" s="67"/>
      <c r="AO208" s="67"/>
      <c r="AP208" s="67"/>
      <c r="AQ208" s="67"/>
      <c r="AR208" s="67"/>
      <c r="AS208" s="67"/>
      <c r="AT208" s="67"/>
      <c r="AU208" s="67"/>
      <c r="AV208" s="67"/>
      <c r="AW208" s="67"/>
      <c r="AX208" s="67"/>
      <c r="AY208" s="67"/>
      <c r="AZ208" s="67"/>
      <c r="BA208" s="67"/>
      <c r="BB208" s="67"/>
    </row>
    <row r="209" spans="7:54">
      <c r="G209" s="67"/>
      <c r="H209" s="67"/>
      <c r="I209" s="67"/>
      <c r="J209" s="67"/>
      <c r="K209" s="67"/>
      <c r="L209" s="67"/>
      <c r="M209" s="67"/>
      <c r="N209" s="67"/>
      <c r="O209" s="67"/>
      <c r="P209" s="67"/>
      <c r="Q209" s="67"/>
      <c r="R209" s="67"/>
      <c r="S209" s="67"/>
      <c r="T209" s="67"/>
      <c r="U209" s="67"/>
      <c r="V209" s="67"/>
      <c r="W209" s="67"/>
      <c r="X209" s="67"/>
      <c r="Y209" s="67"/>
      <c r="Z209" s="67"/>
      <c r="AA209" s="67"/>
      <c r="AB209" s="67"/>
      <c r="AC209" s="67"/>
      <c r="AD209" s="67"/>
      <c r="AE209" s="67"/>
      <c r="AF209" s="67"/>
      <c r="AG209" s="67"/>
      <c r="AH209" s="67"/>
      <c r="AI209" s="67"/>
      <c r="AJ209" s="67"/>
      <c r="AK209" s="67"/>
      <c r="AL209" s="67"/>
      <c r="AM209" s="67"/>
      <c r="AN209" s="67"/>
      <c r="AO209" s="67"/>
      <c r="AP209" s="67"/>
      <c r="AQ209" s="67"/>
      <c r="AR209" s="67"/>
      <c r="AS209" s="67"/>
      <c r="AT209" s="67"/>
      <c r="AU209" s="67"/>
      <c r="AV209" s="67"/>
      <c r="AW209" s="67"/>
      <c r="AX209" s="67"/>
      <c r="AY209" s="67"/>
      <c r="AZ209" s="67"/>
      <c r="BA209" s="67"/>
      <c r="BB209" s="67"/>
    </row>
    <row r="210" spans="7:54">
      <c r="G210" s="67"/>
      <c r="H210" s="67"/>
      <c r="I210" s="67"/>
      <c r="J210" s="67"/>
      <c r="K210" s="67"/>
      <c r="L210" s="67"/>
      <c r="M210" s="67"/>
      <c r="N210" s="67"/>
      <c r="O210" s="67"/>
      <c r="P210" s="67"/>
      <c r="Q210" s="67"/>
      <c r="R210" s="67"/>
      <c r="S210" s="67"/>
      <c r="T210" s="67"/>
      <c r="U210" s="67"/>
      <c r="V210" s="67"/>
      <c r="W210" s="67"/>
      <c r="X210" s="67"/>
      <c r="Y210" s="67"/>
      <c r="Z210" s="67"/>
      <c r="AA210" s="67"/>
      <c r="AB210" s="67"/>
      <c r="AC210" s="67"/>
      <c r="AD210" s="67"/>
      <c r="AE210" s="67"/>
      <c r="AF210" s="67"/>
      <c r="AG210" s="67"/>
      <c r="AH210" s="67"/>
      <c r="AI210" s="67"/>
      <c r="AJ210" s="67"/>
      <c r="AK210" s="67"/>
      <c r="AL210" s="67"/>
      <c r="AM210" s="67"/>
      <c r="AN210" s="67"/>
      <c r="AO210" s="67"/>
      <c r="AP210" s="67"/>
      <c r="AQ210" s="67"/>
      <c r="AR210" s="67"/>
      <c r="AS210" s="67"/>
      <c r="AT210" s="67"/>
      <c r="AU210" s="67"/>
      <c r="AV210" s="67"/>
      <c r="AW210" s="67"/>
      <c r="AX210" s="67"/>
      <c r="AY210" s="67"/>
      <c r="AZ210" s="67"/>
      <c r="BA210" s="67"/>
      <c r="BB210" s="67"/>
    </row>
  </sheetData>
  <mergeCells count="30">
    <mergeCell ref="A6:F6"/>
    <mergeCell ref="B8:F8"/>
    <mergeCell ref="B9:F9"/>
    <mergeCell ref="B10:F10"/>
    <mergeCell ref="B11:F11"/>
    <mergeCell ref="A7:F7"/>
    <mergeCell ref="A176:F176"/>
    <mergeCell ref="A177:F177"/>
    <mergeCell ref="A178:F178"/>
    <mergeCell ref="A110:E110"/>
    <mergeCell ref="B180:C182"/>
    <mergeCell ref="D180:E182"/>
    <mergeCell ref="B164:E164"/>
    <mergeCell ref="B170:E170"/>
    <mergeCell ref="A14:E14"/>
    <mergeCell ref="A16:E16"/>
    <mergeCell ref="A60:E60"/>
    <mergeCell ref="A103:E103"/>
    <mergeCell ref="A3:F3"/>
    <mergeCell ref="A4:F4"/>
    <mergeCell ref="A18:E18"/>
    <mergeCell ref="E23:E40"/>
    <mergeCell ref="E44:E47"/>
    <mergeCell ref="E52:E55"/>
    <mergeCell ref="E57:E59"/>
    <mergeCell ref="A22:A41"/>
    <mergeCell ref="A43:A48"/>
    <mergeCell ref="A49:A50"/>
    <mergeCell ref="A51:A55"/>
    <mergeCell ref="A56:A59"/>
  </mergeCells>
  <pageMargins left="0.7" right="0.7" top="0.75" bottom="0.75" header="0.3" footer="0.3"/>
  <pageSetup paperSize="9" scale="54" fitToHeight="0" orientation="portrait" r:id="rId1"/>
  <rowBreaks count="2" manualBreakCount="2">
    <brk id="102" max="5" man="1"/>
    <brk id="16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vt:lpstr>
      <vt:lpstr>'10'!Область_печати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2026-01-13T05:16:19Z</dcterms:modified>
</cp:coreProperties>
</file>